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ersons/person.xml" ContentType="application/vnd.ms-excel.person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copadehgt-my.sharepoint.com/personal/betty_hernandez_copadeh_gob_gt/Documents/Escritorio/INFORMACIÓN PÚBLICA/Agosto 2026/"/>
    </mc:Choice>
  </mc:AlternateContent>
  <xr:revisionPtr revIDLastSave="608" documentId="8_{65DDEC46-F8B3-4393-AF4D-7B2CDCEF72AB}" xr6:coauthVersionLast="47" xr6:coauthVersionMax="47" xr10:uidLastSave="{BA27BC8D-DBE3-482D-A116-C0C404FF098D}"/>
  <bookViews>
    <workbookView xWindow="-120" yWindow="-120" windowWidth="29040" windowHeight="15720" xr2:uid="{3DF5FE13-3A69-42E3-B042-7F7951AD8309}"/>
  </bookViews>
  <sheets>
    <sheet name="029" sheetId="1" r:id="rId1"/>
  </sheets>
  <definedNames>
    <definedName name="_xlnm._FilterDatabase" localSheetId="0" hidden="1">'029'!$A$10:$F$11</definedName>
    <definedName name="_xlnm.Print_Area" localSheetId="0">'029'!$A$1:$Q$30</definedName>
    <definedName name="_xlnm.Print_Titles" localSheetId="0">'029'!$1:$10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G30" i="1" l="1"/>
  <c r="G29" i="1" s="1"/>
  <c r="Q29" i="1"/>
  <c r="P29" i="1"/>
  <c r="O29" i="1"/>
  <c r="N29" i="1"/>
  <c r="M29" i="1"/>
  <c r="L29" i="1"/>
  <c r="K29" i="1"/>
  <c r="J29" i="1"/>
  <c r="I29" i="1"/>
  <c r="H29" i="1"/>
  <c r="G28" i="1"/>
  <c r="G27" i="1"/>
  <c r="G26" i="1" s="1"/>
  <c r="Q26" i="1"/>
  <c r="P26" i="1"/>
  <c r="O26" i="1"/>
  <c r="N26" i="1"/>
  <c r="M26" i="1"/>
  <c r="L26" i="1"/>
  <c r="K26" i="1"/>
  <c r="J26" i="1"/>
  <c r="I26" i="1"/>
  <c r="H26" i="1"/>
  <c r="C26" i="1"/>
  <c r="C11" i="1" s="1"/>
  <c r="Q24" i="1"/>
  <c r="P24" i="1"/>
  <c r="O24" i="1"/>
  <c r="N24" i="1"/>
  <c r="M24" i="1"/>
  <c r="L24" i="1"/>
  <c r="K24" i="1"/>
  <c r="J24" i="1"/>
  <c r="I24" i="1"/>
  <c r="H24" i="1"/>
  <c r="G24" i="1"/>
  <c r="G23" i="1"/>
  <c r="G22" i="1"/>
  <c r="G21" i="1"/>
  <c r="G19" i="1"/>
  <c r="G18" i="1"/>
  <c r="G17" i="1"/>
  <c r="G16" i="1"/>
  <c r="G15" i="1"/>
  <c r="G14" i="1"/>
  <c r="G13" i="1"/>
  <c r="H12" i="1"/>
  <c r="I12" i="1"/>
  <c r="J12" i="1"/>
  <c r="J11" i="1" s="1"/>
  <c r="K12" i="1"/>
  <c r="K11" i="1" s="1"/>
  <c r="L12" i="1"/>
  <c r="L11" i="1" s="1"/>
  <c r="M12" i="1"/>
  <c r="M11" i="1" s="1"/>
  <c r="N12" i="1"/>
  <c r="N11" i="1" s="1"/>
  <c r="O12" i="1"/>
  <c r="P12" i="1"/>
  <c r="Q12" i="1"/>
  <c r="H11" i="1"/>
  <c r="I11" i="1" l="1"/>
  <c r="G12" i="1"/>
  <c r="G11" i="1" s="1"/>
  <c r="Q11" i="1"/>
  <c r="P11" i="1"/>
  <c r="O11" i="1"/>
</calcChain>
</file>

<file path=xl/sharedStrings.xml><?xml version="1.0" encoding="utf-8"?>
<sst xmlns="http://schemas.openxmlformats.org/spreadsheetml/2006/main" count="65" uniqueCount="47">
  <si>
    <t>ENTIDAD: COMISIÓN PRESIDENCIAL POR LA PAZ Y LOS DERECHOS HUMANOS COPADEH</t>
  </si>
  <si>
    <t>HORARIO DE ATENCIÓN: 8:00 A 16:00 HORAS</t>
  </si>
  <si>
    <t>TELÉFONO: 2316-5500</t>
  </si>
  <si>
    <t>JEFE:  MSc. PAOLA FERNANDA REINA DE LÉON</t>
  </si>
  <si>
    <t>ENCARGADO DE ACTUALIZACIÓN: LCDA. LORENA DEL ROSARIO MARTÍNEZ AGUILAR</t>
  </si>
  <si>
    <r>
      <t>DECRETO 36-2024 -</t>
    </r>
    <r>
      <rPr>
        <sz val="16"/>
        <color theme="1"/>
        <rFont val="Aptos Narrow"/>
        <family val="2"/>
        <scheme val="minor"/>
      </rPr>
      <t xml:space="preserve"> </t>
    </r>
    <r>
      <rPr>
        <b/>
        <sz val="16"/>
        <color theme="1"/>
        <rFont val="Aptos Narrow"/>
        <family val="2"/>
        <scheme val="minor"/>
      </rPr>
      <t>ARTÍCULO  35 NUMERAL 2 - OTRAS REMUNERACIONES DEL PERSONAL</t>
    </r>
  </si>
  <si>
    <t>CATERGORIA, PROGRAMATICA/ PARTIDA PRESUPUESTARIA Y NATURALEZA DELOS SERVIDORES</t>
  </si>
  <si>
    <t>MONTO</t>
  </si>
  <si>
    <t>CANTIDAD</t>
  </si>
  <si>
    <t>MESES</t>
  </si>
  <si>
    <t>FECHA INICIAL</t>
  </si>
  <si>
    <t>FECHA FINAL</t>
  </si>
  <si>
    <t>TOTAL</t>
  </si>
  <si>
    <t>JUNIO</t>
  </si>
  <si>
    <t>JULIO</t>
  </si>
  <si>
    <t>AGOSTO</t>
  </si>
  <si>
    <t>SEPTIEMBRE</t>
  </si>
  <si>
    <t>OCTUBRE</t>
  </si>
  <si>
    <t>NOVIEMBRE</t>
  </si>
  <si>
    <t>DICIEMBRE</t>
  </si>
  <si>
    <t>MARZO</t>
  </si>
  <si>
    <t>ABRIL</t>
  </si>
  <si>
    <t>MAYO</t>
  </si>
  <si>
    <t>SERVICIOS TÉCNICOS</t>
  </si>
  <si>
    <t>SERVICIOS PROFESIONALES</t>
  </si>
  <si>
    <t>11130016-245-00-0101-0000-00-71-00-000-001-000-029-00001</t>
  </si>
  <si>
    <t>11130016-245-00-0101-0000-00-71-00-000-002-000-029-00001</t>
  </si>
  <si>
    <t>11130016-245-00-0101-0000-00-71-00-000-003-000-029-00001</t>
  </si>
  <si>
    <t>BYRON ARNOLDO  VASQUEZ TRUJILLO</t>
  </si>
  <si>
    <t>JENIFER LUBETH  FIGUEROA LIMA</t>
  </si>
  <si>
    <t>JOSE DAVID  VASQUEZ</t>
  </si>
  <si>
    <t>JOSE PABLO  MENCHU JIMENEZ</t>
  </si>
  <si>
    <t>RAY DANIEL  ORANTES ORTIZ</t>
  </si>
  <si>
    <t>FAUSTO EMMANUEL  REYES MORALES</t>
  </si>
  <si>
    <t>CARLOS ALEXANDER  LOPEZ DE PAZ</t>
  </si>
  <si>
    <t>KIMBERLY ABIGAIL  GONZALEZ RAMIREZ</t>
  </si>
  <si>
    <t>Q14,000,00</t>
  </si>
  <si>
    <t>CORRESPONDE AL MES DE: AGOSTO 2026</t>
  </si>
  <si>
    <t>FECHA DE ACTUALIZACIÓN: 02/09/2026</t>
  </si>
  <si>
    <t>ALBERTO ALEJANDRO  ALVAREZ ARREAGA</t>
  </si>
  <si>
    <t>DIEGO  ANDRES  FLORES CARRILLO</t>
  </si>
  <si>
    <t>MARÍA DE LOS ANGELES  MARTÍNEZ CASTAÑEDA</t>
  </si>
  <si>
    <t>JOEL ANDRES  ARIAS GALINDO</t>
  </si>
  <si>
    <t>LIBNI JOSUE  BARRIOS PINTO</t>
  </si>
  <si>
    <t>11130016-245-00-0101-0000-00-71-00-000-005-000-029-00001</t>
  </si>
  <si>
    <t>MARIO DAVID  RAMIREZ CABRERA</t>
  </si>
  <si>
    <t>DIRECCIÓN: DIRECCIÓN ADMINISTRATIVA FINANCIERA/DEPARTAMENTO RECURSOS HUMANOS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</si>
</sst>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4" formatCode="_-&quot;Q&quot;* #,##0.00_-;\-&quot;Q&quot;* #,##0.00_-;_-&quot;Q&quot;* &quot;-&quot;??_-;_-@_-"/>
    <numFmt numFmtId="164" formatCode="_-[$Q-100A]* #,##0.00_-;\-[$Q-100A]* #,##0.00_-;_-[$Q-100A]* &quot;-&quot;??_-;_-@_-"/>
    <numFmt numFmtId="165" formatCode="_-[$Q-100A]* #,##0.00_-;\-[$Q-100A]* #,##0.00_-;_-[$Q-100A]* &quot;-&quot;??_-;_-@"/>
    <numFmt numFmtId="166" formatCode="[$Q-100A]#,##0.00"/>
    <numFmt numFmtId="167" formatCode="&quot;Q&quot;#,##0.00"/>
  </numFmts>
  <fonts count="10" x14ac:knownFonts="1">
    <font>
      <sz val="11"/>
      <color theme="1"/>
      <name val="Aptos Narrow"/>
      <family val="2"/>
      <scheme val="minor"/>
    </font>
    <font>
      <b/>
      <sz val="12"/>
      <color theme="1"/>
      <name val="Aptos Narrow"/>
      <family val="2"/>
      <scheme val="minor"/>
    </font>
    <font>
      <b/>
      <sz val="16"/>
      <color theme="1"/>
      <name val="Aptos Narrow"/>
      <family val="2"/>
      <scheme val="minor"/>
    </font>
    <font>
      <b/>
      <sz val="10"/>
      <color theme="1"/>
      <name val="Aptos Narrow"/>
      <family val="2"/>
      <scheme val="minor"/>
    </font>
    <font>
      <sz val="10"/>
      <color theme="1"/>
      <name val="Aptos Narrow"/>
      <family val="2"/>
      <scheme val="minor"/>
    </font>
    <font>
      <sz val="16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sz val="8"/>
      <name val="Aptos Narrow"/>
      <family val="2"/>
      <scheme val="minor"/>
    </font>
    <font>
      <sz val="11"/>
      <name val="Calibri"/>
      <family val="2"/>
    </font>
    <font>
      <sz val="8"/>
      <color theme="1"/>
      <name val="Aptos Narrow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3" tint="0.74999237037263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/>
        <bgColor theme="9" tint="0.79998168889431442"/>
      </patternFill>
    </fill>
    <fill>
      <patternFill patternType="solid">
        <fgColor theme="9" tint="0.79998168889431442"/>
        <bgColor theme="9" tint="0.79998168889431442"/>
      </patternFill>
    </fill>
    <fill>
      <patternFill patternType="solid">
        <fgColor rgb="FFFFFF00"/>
        <bgColor indexed="64"/>
      </patternFill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</borders>
  <cellStyleXfs count="2">
    <xf numFmtId="0" fontId="0" fillId="0" borderId="0"/>
    <xf numFmtId="44" fontId="6" fillId="0" borderId="0" applyFont="0" applyFill="0" applyBorder="0" applyAlignment="0" applyProtection="0"/>
  </cellStyleXfs>
  <cellXfs count="55">
    <xf numFmtId="0" fontId="0" fillId="0" borderId="0" xfId="0"/>
    <xf numFmtId="0" fontId="0" fillId="0" borderId="0" xfId="0" applyAlignment="1">
      <alignment horizontal="center"/>
    </xf>
    <xf numFmtId="0" fontId="3" fillId="2" borderId="1" xfId="0" applyFont="1" applyFill="1" applyBorder="1" applyAlignment="1">
      <alignment horizontal="center" vertical="center" wrapText="1"/>
    </xf>
    <xf numFmtId="164" fontId="3" fillId="2" borderId="1" xfId="0" applyNumberFormat="1" applyFont="1" applyFill="1" applyBorder="1" applyAlignment="1">
      <alignment horizontal="center" vertical="center" wrapText="1"/>
    </xf>
    <xf numFmtId="0" fontId="4" fillId="0" borderId="0" xfId="0" applyFont="1" applyAlignment="1">
      <alignment vertical="center"/>
    </xf>
    <xf numFmtId="44" fontId="0" fillId="0" borderId="1" xfId="0" applyNumberFormat="1" applyBorder="1" applyAlignment="1">
      <alignment vertical="center"/>
    </xf>
    <xf numFmtId="0" fontId="0" fillId="0" borderId="0" xfId="0" applyAlignment="1">
      <alignment vertical="center" wrapText="1"/>
    </xf>
    <xf numFmtId="0" fontId="0" fillId="0" borderId="0" xfId="0" applyAlignment="1">
      <alignment horizontal="center" vertical="center" wrapText="1"/>
    </xf>
    <xf numFmtId="164" fontId="0" fillId="0" borderId="0" xfId="0" applyNumberFormat="1"/>
    <xf numFmtId="0" fontId="0" fillId="0" borderId="1" xfId="0" applyBorder="1" applyAlignment="1">
      <alignment horizontal="center" vertical="center" wrapText="1"/>
    </xf>
    <xf numFmtId="14" fontId="0" fillId="0" borderId="1" xfId="0" applyNumberFormat="1" applyBorder="1" applyAlignment="1">
      <alignment horizontal="center" vertical="center"/>
    </xf>
    <xf numFmtId="0" fontId="0" fillId="0" borderId="0" xfId="0" applyAlignment="1">
      <alignment vertical="center"/>
    </xf>
    <xf numFmtId="0" fontId="0" fillId="4" borderId="1" xfId="0" applyFill="1" applyBorder="1" applyAlignment="1">
      <alignment horizontal="center" vertical="center"/>
    </xf>
    <xf numFmtId="14" fontId="0" fillId="4" borderId="1" xfId="0" applyNumberFormat="1" applyFill="1" applyBorder="1" applyAlignment="1">
      <alignment horizontal="center" vertical="center"/>
    </xf>
    <xf numFmtId="14" fontId="0" fillId="3" borderId="1" xfId="0" applyNumberFormat="1" applyFill="1" applyBorder="1" applyAlignment="1">
      <alignment horizontal="center" vertical="center"/>
    </xf>
    <xf numFmtId="166" fontId="0" fillId="0" borderId="1" xfId="0" applyNumberFormat="1" applyBorder="1" applyAlignment="1">
      <alignment horizontal="right" vertical="center"/>
    </xf>
    <xf numFmtId="0" fontId="0" fillId="0" borderId="1" xfId="0" applyBorder="1" applyAlignment="1">
      <alignment horizontal="center" vertical="center"/>
    </xf>
    <xf numFmtId="14" fontId="0" fillId="0" borderId="1" xfId="0" applyNumberFormat="1" applyBorder="1" applyAlignment="1">
      <alignment horizontal="center" vertical="center" wrapText="1"/>
    </xf>
    <xf numFmtId="14" fontId="0" fillId="3" borderId="1" xfId="0" applyNumberFormat="1" applyFill="1" applyBorder="1" applyAlignment="1">
      <alignment horizontal="center" vertical="center" wrapText="1"/>
    </xf>
    <xf numFmtId="0" fontId="0" fillId="4" borderId="1" xfId="0" applyFill="1" applyBorder="1" applyAlignment="1">
      <alignment horizontal="left" vertical="center" wrapText="1"/>
    </xf>
    <xf numFmtId="0" fontId="0" fillId="3" borderId="1" xfId="0" applyFill="1" applyBorder="1" applyAlignment="1">
      <alignment horizontal="left" vertical="center" wrapText="1"/>
    </xf>
    <xf numFmtId="0" fontId="0" fillId="3" borderId="3" xfId="0" applyFill="1" applyBorder="1" applyAlignment="1">
      <alignment horizontal="left" vertical="center" wrapText="1"/>
    </xf>
    <xf numFmtId="166" fontId="0" fillId="4" borderId="1" xfId="0" applyNumberFormat="1" applyFill="1" applyBorder="1" applyAlignment="1">
      <alignment horizontal="center" vertical="center"/>
    </xf>
    <xf numFmtId="166" fontId="0" fillId="3" borderId="1" xfId="0" applyNumberFormat="1" applyFill="1" applyBorder="1" applyAlignment="1">
      <alignment horizontal="center" vertical="center"/>
    </xf>
    <xf numFmtId="14" fontId="0" fillId="4" borderId="1" xfId="0" applyNumberFormat="1" applyFill="1" applyBorder="1" applyAlignment="1">
      <alignment horizontal="center" vertical="center" wrapText="1"/>
    </xf>
    <xf numFmtId="165" fontId="8" fillId="0" borderId="1" xfId="0" applyNumberFormat="1" applyFont="1" applyBorder="1" applyAlignment="1">
      <alignment horizontal="center" vertical="center" wrapText="1"/>
    </xf>
    <xf numFmtId="0" fontId="0" fillId="4" borderId="1" xfId="0" applyFill="1" applyBorder="1" applyAlignment="1">
      <alignment vertical="center" wrapText="1"/>
    </xf>
    <xf numFmtId="0" fontId="0" fillId="3" borderId="1" xfId="0" applyFill="1" applyBorder="1" applyAlignment="1">
      <alignment vertical="center" wrapText="1"/>
    </xf>
    <xf numFmtId="0" fontId="0" fillId="3" borderId="0" xfId="0" applyFill="1" applyAlignment="1">
      <alignment horizontal="left" vertical="center" wrapText="1"/>
    </xf>
    <xf numFmtId="0" fontId="0" fillId="3" borderId="1" xfId="0" applyFill="1" applyBorder="1" applyAlignment="1">
      <alignment wrapText="1"/>
    </xf>
    <xf numFmtId="0" fontId="0" fillId="3" borderId="1" xfId="0" applyFill="1" applyBorder="1" applyAlignment="1">
      <alignment horizontal="center" vertical="center" wrapText="1"/>
    </xf>
    <xf numFmtId="0" fontId="7" fillId="4" borderId="1" xfId="0" applyFont="1" applyFill="1" applyBorder="1" applyAlignment="1">
      <alignment vertical="center" wrapText="1"/>
    </xf>
    <xf numFmtId="0" fontId="7" fillId="4" borderId="1" xfId="0" applyFont="1" applyFill="1" applyBorder="1" applyAlignment="1">
      <alignment horizontal="left" vertical="center" wrapText="1"/>
    </xf>
    <xf numFmtId="0" fontId="7" fillId="3" borderId="1" xfId="0" applyFont="1" applyFill="1" applyBorder="1" applyAlignment="1">
      <alignment horizontal="left" vertical="center" wrapText="1"/>
    </xf>
    <xf numFmtId="164" fontId="0" fillId="4" borderId="1" xfId="0" applyNumberFormat="1" applyFill="1" applyBorder="1" applyAlignment="1">
      <alignment horizontal="center" vertical="center"/>
    </xf>
    <xf numFmtId="164" fontId="0" fillId="3" borderId="1" xfId="0" applyNumberFormat="1" applyFill="1" applyBorder="1" applyAlignment="1">
      <alignment horizontal="center" vertical="center"/>
    </xf>
    <xf numFmtId="164" fontId="0" fillId="3" borderId="1" xfId="0" applyNumberFormat="1" applyFill="1" applyBorder="1" applyAlignment="1">
      <alignment horizontal="center" vertical="center" wrapText="1"/>
    </xf>
    <xf numFmtId="0" fontId="0" fillId="0" borderId="1" xfId="0" applyBorder="1" applyAlignment="1">
      <alignment wrapText="1"/>
    </xf>
    <xf numFmtId="166" fontId="0" fillId="3" borderId="1" xfId="0" applyNumberFormat="1" applyFill="1" applyBorder="1" applyAlignment="1">
      <alignment horizontal="right" vertical="center" wrapText="1"/>
    </xf>
    <xf numFmtId="166" fontId="0" fillId="3" borderId="1" xfId="0" applyNumberFormat="1" applyFill="1" applyBorder="1" applyAlignment="1">
      <alignment horizontal="right" vertical="center"/>
    </xf>
    <xf numFmtId="166" fontId="0" fillId="4" borderId="1" xfId="0" applyNumberFormat="1" applyFill="1" applyBorder="1" applyAlignment="1">
      <alignment horizontal="right" vertical="center"/>
    </xf>
    <xf numFmtId="166" fontId="0" fillId="0" borderId="1" xfId="0" applyNumberFormat="1" applyBorder="1" applyAlignment="1">
      <alignment horizontal="right" vertical="center" wrapText="1"/>
    </xf>
    <xf numFmtId="0" fontId="9" fillId="3" borderId="1" xfId="0" applyFont="1" applyFill="1" applyBorder="1" applyAlignment="1">
      <alignment wrapText="1"/>
    </xf>
    <xf numFmtId="0" fontId="9" fillId="5" borderId="1" xfId="0" applyFont="1" applyFill="1" applyBorder="1" applyAlignment="1">
      <alignment vertical="top" wrapText="1"/>
    </xf>
    <xf numFmtId="0" fontId="4" fillId="0" borderId="1" xfId="0" applyFont="1" applyBorder="1" applyAlignment="1">
      <alignment horizontal="center" vertical="center"/>
    </xf>
    <xf numFmtId="167" fontId="0" fillId="4" borderId="1" xfId="0" applyNumberFormat="1" applyFill="1" applyBorder="1" applyAlignment="1">
      <alignment vertical="center" wrapText="1"/>
    </xf>
    <xf numFmtId="0" fontId="9" fillId="6" borderId="1" xfId="0" applyFont="1" applyFill="1" applyBorder="1" applyAlignment="1">
      <alignment wrapText="1"/>
    </xf>
    <xf numFmtId="167" fontId="0" fillId="4" borderId="1" xfId="0" applyNumberFormat="1" applyFill="1" applyBorder="1" applyAlignment="1">
      <alignment vertical="center"/>
    </xf>
    <xf numFmtId="0" fontId="9" fillId="0" borderId="1" xfId="0" applyFont="1" applyBorder="1" applyAlignment="1">
      <alignment wrapText="1"/>
    </xf>
    <xf numFmtId="0" fontId="6" fillId="3" borderId="0" xfId="0" applyFont="1" applyFill="1" applyAlignment="1">
      <alignment horizontal="left" vertical="center" wrapText="1"/>
    </xf>
    <xf numFmtId="44" fontId="0" fillId="0" borderId="0" xfId="1" applyFont="1" applyBorder="1" applyAlignment="1">
      <alignment horizontal="center" vertical="center" wrapText="1"/>
    </xf>
    <xf numFmtId="14" fontId="0" fillId="0" borderId="0" xfId="0" applyNumberFormat="1" applyAlignment="1">
      <alignment horizontal="center" vertical="center"/>
    </xf>
    <xf numFmtId="164" fontId="6" fillId="3" borderId="0" xfId="0" applyNumberFormat="1" applyFont="1" applyFill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0" fontId="2" fillId="0" borderId="2" xfId="0" applyFont="1" applyBorder="1" applyAlignment="1">
      <alignment horizontal="center" vertical="center"/>
    </xf>
  </cellXfs>
  <cellStyles count="2">
    <cellStyle name="Moneda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microsoft.com/office/2017/10/relationships/person" Target="persons/person.xml"/><Relationship Id="rId4" Type="http://schemas.openxmlformats.org/officeDocument/2006/relationships/sharedStrings" Target="sharedStrings.xml"/></Relationships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9420E05-BE01-4672-BA7C-36FBBC150AE0}">
  <sheetPr>
    <pageSetUpPr fitToPage="1"/>
  </sheetPr>
  <dimension ref="A1:U32"/>
  <sheetViews>
    <sheetView tabSelected="1" view="pageBreakPreview" zoomScale="87" zoomScaleNormal="100" zoomScaleSheetLayoutView="87" zoomScalePageLayoutView="69" workbookViewId="0">
      <selection activeCell="I10" sqref="I10"/>
    </sheetView>
  </sheetViews>
  <sheetFormatPr baseColWidth="10" defaultColWidth="11.42578125" defaultRowHeight="15" x14ac:dyDescent="0.25"/>
  <cols>
    <col min="1" max="1" width="29.5703125" style="6" customWidth="1"/>
    <col min="2" max="2" width="13.7109375" style="7" customWidth="1"/>
    <col min="3" max="3" width="10.28515625" style="7" customWidth="1"/>
    <col min="4" max="4" width="7.28515625" style="7" customWidth="1"/>
    <col min="5" max="5" width="13.42578125" customWidth="1"/>
    <col min="6" max="6" width="13" customWidth="1"/>
    <col min="7" max="7" width="16.5703125" customWidth="1"/>
    <col min="8" max="8" width="12.7109375" customWidth="1"/>
    <col min="9" max="9" width="13.28515625" customWidth="1"/>
    <col min="10" max="10" width="14.5703125" customWidth="1"/>
    <col min="11" max="11" width="15.140625" customWidth="1"/>
    <col min="12" max="12" width="14.42578125" customWidth="1"/>
    <col min="13" max="13" width="13.5703125" customWidth="1"/>
    <col min="14" max="14" width="13.7109375" customWidth="1"/>
    <col min="15" max="15" width="14.7109375" customWidth="1"/>
    <col min="16" max="16" width="13.85546875" style="11" customWidth="1"/>
    <col min="17" max="17" width="13.85546875" style="8" customWidth="1"/>
    <col min="18" max="18" width="15.85546875" customWidth="1"/>
  </cols>
  <sheetData>
    <row r="1" spans="1:21" s="1" customFormat="1" ht="15.75" x14ac:dyDescent="0.25">
      <c r="A1" s="53" t="s">
        <v>0</v>
      </c>
      <c r="B1" s="53"/>
      <c r="C1" s="53"/>
      <c r="D1" s="53"/>
      <c r="E1" s="53"/>
      <c r="F1" s="53"/>
      <c r="G1" s="53"/>
      <c r="H1" s="53"/>
      <c r="I1" s="53"/>
      <c r="J1" s="53"/>
      <c r="K1" s="53"/>
      <c r="L1" s="53"/>
      <c r="M1" s="53"/>
      <c r="N1" s="53"/>
      <c r="O1" s="53"/>
      <c r="P1" s="53"/>
      <c r="Q1" s="53"/>
    </row>
    <row r="2" spans="1:21" s="1" customFormat="1" ht="15.75" x14ac:dyDescent="0.25">
      <c r="A2" s="53" t="s">
        <v>46</v>
      </c>
      <c r="B2" s="53"/>
      <c r="C2" s="53"/>
      <c r="D2" s="53"/>
      <c r="E2" s="53"/>
      <c r="F2" s="53"/>
      <c r="G2" s="53"/>
      <c r="H2" s="53"/>
      <c r="I2" s="53"/>
      <c r="J2" s="53"/>
      <c r="K2" s="53"/>
      <c r="L2" s="53"/>
      <c r="M2" s="53"/>
      <c r="N2" s="53"/>
      <c r="O2" s="53"/>
      <c r="P2" s="53"/>
      <c r="Q2" s="53"/>
    </row>
    <row r="3" spans="1:21" s="1" customFormat="1" ht="15.75" customHeight="1" x14ac:dyDescent="0.25">
      <c r="A3" s="53" t="s">
        <v>1</v>
      </c>
      <c r="B3" s="53"/>
      <c r="C3" s="53"/>
      <c r="D3" s="53"/>
      <c r="E3" s="53"/>
      <c r="F3" s="53"/>
      <c r="G3" s="53"/>
      <c r="H3" s="53"/>
      <c r="I3" s="53"/>
      <c r="J3" s="53"/>
      <c r="K3" s="53"/>
      <c r="L3" s="53"/>
      <c r="M3" s="53"/>
      <c r="N3" s="53"/>
      <c r="O3" s="53"/>
      <c r="P3" s="53"/>
      <c r="Q3" s="53"/>
    </row>
    <row r="4" spans="1:21" s="1" customFormat="1" ht="15.75" x14ac:dyDescent="0.25">
      <c r="A4" s="53" t="s">
        <v>2</v>
      </c>
      <c r="B4" s="53"/>
      <c r="C4" s="53"/>
      <c r="D4" s="53"/>
      <c r="E4" s="53"/>
      <c r="F4" s="53"/>
      <c r="G4" s="53"/>
      <c r="H4" s="53"/>
      <c r="I4" s="53"/>
      <c r="J4" s="53"/>
      <c r="K4" s="53"/>
      <c r="L4" s="53"/>
      <c r="M4" s="53"/>
      <c r="N4" s="53"/>
      <c r="O4" s="53"/>
      <c r="P4" s="53"/>
      <c r="Q4" s="53"/>
    </row>
    <row r="5" spans="1:21" s="1" customFormat="1" ht="15.75" x14ac:dyDescent="0.25">
      <c r="A5" s="53" t="s">
        <v>3</v>
      </c>
      <c r="B5" s="53"/>
      <c r="C5" s="53"/>
      <c r="D5" s="53"/>
      <c r="E5" s="53"/>
      <c r="F5" s="53"/>
      <c r="G5" s="53"/>
      <c r="H5" s="53"/>
      <c r="I5" s="53"/>
      <c r="J5" s="53"/>
      <c r="K5" s="53"/>
      <c r="L5" s="53"/>
      <c r="M5" s="53"/>
      <c r="N5" s="53"/>
      <c r="O5" s="53"/>
      <c r="P5" s="53"/>
      <c r="Q5" s="53"/>
    </row>
    <row r="6" spans="1:21" s="1" customFormat="1" ht="15.75" x14ac:dyDescent="0.25">
      <c r="A6" s="53" t="s">
        <v>4</v>
      </c>
      <c r="B6" s="53"/>
      <c r="C6" s="53"/>
      <c r="D6" s="53"/>
      <c r="E6" s="53"/>
      <c r="F6" s="53"/>
      <c r="G6" s="53"/>
      <c r="H6" s="53"/>
      <c r="I6" s="53"/>
      <c r="J6" s="53"/>
      <c r="K6" s="53"/>
      <c r="L6" s="53"/>
      <c r="M6" s="53"/>
      <c r="N6" s="53"/>
      <c r="O6" s="53"/>
      <c r="P6" s="53"/>
      <c r="Q6" s="53"/>
    </row>
    <row r="7" spans="1:21" s="1" customFormat="1" ht="15.75" x14ac:dyDescent="0.25">
      <c r="A7" s="53" t="s">
        <v>38</v>
      </c>
      <c r="B7" s="53"/>
      <c r="C7" s="53"/>
      <c r="D7" s="53"/>
      <c r="E7" s="53"/>
      <c r="F7" s="53"/>
      <c r="G7" s="53"/>
      <c r="H7" s="53"/>
      <c r="I7" s="53"/>
      <c r="J7" s="53"/>
      <c r="K7" s="53"/>
      <c r="L7" s="53"/>
      <c r="M7" s="53"/>
      <c r="N7" s="53"/>
      <c r="O7" s="53"/>
      <c r="P7" s="53"/>
      <c r="Q7" s="53"/>
    </row>
    <row r="8" spans="1:21" s="1" customFormat="1" ht="15.75" x14ac:dyDescent="0.25">
      <c r="A8" s="53" t="s">
        <v>37</v>
      </c>
      <c r="B8" s="53"/>
      <c r="C8" s="53"/>
      <c r="D8" s="53"/>
      <c r="E8" s="53"/>
      <c r="F8" s="53"/>
      <c r="G8" s="53"/>
      <c r="H8" s="53"/>
      <c r="I8" s="53"/>
      <c r="J8" s="53"/>
      <c r="K8" s="53"/>
      <c r="L8" s="53"/>
      <c r="M8" s="53"/>
      <c r="N8" s="53"/>
      <c r="O8" s="53"/>
      <c r="P8" s="53"/>
      <c r="Q8" s="53"/>
    </row>
    <row r="9" spans="1:21" ht="21" customHeight="1" x14ac:dyDescent="0.25">
      <c r="A9" s="54" t="s">
        <v>5</v>
      </c>
      <c r="B9" s="54"/>
      <c r="C9" s="54"/>
      <c r="D9" s="54"/>
      <c r="E9" s="54"/>
      <c r="F9" s="54"/>
      <c r="G9" s="54"/>
      <c r="H9" s="54"/>
      <c r="I9" s="54"/>
      <c r="J9" s="54"/>
      <c r="K9" s="54"/>
      <c r="L9" s="54"/>
      <c r="M9" s="54"/>
      <c r="N9" s="54"/>
      <c r="O9" s="54"/>
      <c r="P9" s="54"/>
      <c r="Q9" s="54"/>
    </row>
    <row r="10" spans="1:21" s="4" customFormat="1" ht="53.25" customHeight="1" x14ac:dyDescent="0.25">
      <c r="A10" s="2" t="s">
        <v>6</v>
      </c>
      <c r="B10" s="2" t="s">
        <v>7</v>
      </c>
      <c r="C10" s="2" t="s">
        <v>8</v>
      </c>
      <c r="D10" s="2" t="s">
        <v>9</v>
      </c>
      <c r="E10" s="2" t="s">
        <v>10</v>
      </c>
      <c r="F10" s="3" t="s">
        <v>11</v>
      </c>
      <c r="G10" s="3" t="s">
        <v>12</v>
      </c>
      <c r="H10" s="3" t="s">
        <v>20</v>
      </c>
      <c r="I10" s="3" t="s">
        <v>21</v>
      </c>
      <c r="J10" s="3" t="s">
        <v>22</v>
      </c>
      <c r="K10" s="3" t="s">
        <v>13</v>
      </c>
      <c r="L10" s="3" t="s">
        <v>14</v>
      </c>
      <c r="M10" s="3" t="s">
        <v>15</v>
      </c>
      <c r="N10" s="3" t="s">
        <v>16</v>
      </c>
      <c r="O10" s="3" t="s">
        <v>17</v>
      </c>
      <c r="P10" s="3" t="s">
        <v>18</v>
      </c>
      <c r="Q10" s="3" t="s">
        <v>19</v>
      </c>
    </row>
    <row r="11" spans="1:21" s="4" customFormat="1" ht="44.25" customHeight="1" x14ac:dyDescent="0.25">
      <c r="A11" s="19"/>
      <c r="B11" s="25"/>
      <c r="C11" s="9">
        <f>SUM(C12,C24,C26,C29)</f>
        <v>15</v>
      </c>
      <c r="D11" s="9"/>
      <c r="E11" s="5"/>
      <c r="F11" s="25"/>
      <c r="G11" s="38">
        <f>SUM(G12,G22,G27)</f>
        <v>1190677.42</v>
      </c>
      <c r="H11" s="38">
        <f t="shared" ref="H11:Q11" si="0">SUM(H12,H22,H27)</f>
        <v>30967.74</v>
      </c>
      <c r="I11" s="38">
        <f t="shared" si="0"/>
        <v>107000</v>
      </c>
      <c r="J11" s="38">
        <f t="shared" si="0"/>
        <v>107000</v>
      </c>
      <c r="K11" s="38">
        <f t="shared" si="0"/>
        <v>107000</v>
      </c>
      <c r="L11" s="38">
        <f t="shared" si="0"/>
        <v>113193.55</v>
      </c>
      <c r="M11" s="38">
        <f t="shared" si="0"/>
        <v>125516.13</v>
      </c>
      <c r="N11" s="38">
        <f t="shared" si="0"/>
        <v>129000</v>
      </c>
      <c r="O11" s="38">
        <f t="shared" si="0"/>
        <v>129000</v>
      </c>
      <c r="P11" s="38">
        <f t="shared" si="0"/>
        <v>129000</v>
      </c>
      <c r="Q11" s="38">
        <f t="shared" si="0"/>
        <v>129000</v>
      </c>
      <c r="U11" s="19"/>
    </row>
    <row r="12" spans="1:21" ht="42.75" customHeight="1" x14ac:dyDescent="0.25">
      <c r="A12" s="29" t="s">
        <v>25</v>
      </c>
      <c r="B12" s="25"/>
      <c r="C12" s="9">
        <v>11</v>
      </c>
      <c r="D12" s="9"/>
      <c r="E12" s="5"/>
      <c r="F12" s="25"/>
      <c r="G12" s="38">
        <f>SUM(G13:G21)</f>
        <v>875677.41999999993</v>
      </c>
      <c r="H12" s="38">
        <f>SUM(H13:H21)</f>
        <v>30967.74</v>
      </c>
      <c r="I12" s="38">
        <f t="shared" ref="I12:Q12" si="1">SUM(I13:I21)</f>
        <v>72000</v>
      </c>
      <c r="J12" s="38">
        <f t="shared" si="1"/>
        <v>72000</v>
      </c>
      <c r="K12" s="38">
        <f t="shared" si="1"/>
        <v>72000</v>
      </c>
      <c r="L12" s="38">
        <f>SUM(L13:L21)</f>
        <v>78193.55</v>
      </c>
      <c r="M12" s="38">
        <f t="shared" si="1"/>
        <v>90516.13</v>
      </c>
      <c r="N12" s="38">
        <f t="shared" si="1"/>
        <v>94000</v>
      </c>
      <c r="O12" s="38">
        <f t="shared" si="1"/>
        <v>94000</v>
      </c>
      <c r="P12" s="38">
        <f t="shared" si="1"/>
        <v>94000</v>
      </c>
      <c r="Q12" s="38">
        <f t="shared" si="1"/>
        <v>94000</v>
      </c>
      <c r="R12" s="4"/>
      <c r="U12" s="20"/>
    </row>
    <row r="13" spans="1:21" ht="35.25" customHeight="1" x14ac:dyDescent="0.25">
      <c r="A13" s="27" t="s">
        <v>23</v>
      </c>
      <c r="B13" s="35">
        <v>6000</v>
      </c>
      <c r="C13" s="9">
        <v>1</v>
      </c>
      <c r="D13" s="12">
        <v>5</v>
      </c>
      <c r="E13" s="14">
        <v>46244</v>
      </c>
      <c r="F13" s="13">
        <v>46387</v>
      </c>
      <c r="G13" s="38">
        <f>SUM(H13:Q13)</f>
        <v>28064.52</v>
      </c>
      <c r="H13" s="38">
        <v>0</v>
      </c>
      <c r="I13" s="39">
        <v>0</v>
      </c>
      <c r="J13" s="40">
        <v>0</v>
      </c>
      <c r="K13" s="40">
        <v>0</v>
      </c>
      <c r="L13" s="40">
        <v>0</v>
      </c>
      <c r="M13" s="40">
        <v>4064.52</v>
      </c>
      <c r="N13" s="40">
        <v>6000</v>
      </c>
      <c r="O13" s="40">
        <v>6000</v>
      </c>
      <c r="P13" s="40">
        <v>6000</v>
      </c>
      <c r="Q13" s="40">
        <v>6000</v>
      </c>
      <c r="R13" s="42" t="s">
        <v>39</v>
      </c>
      <c r="U13" s="19"/>
    </row>
    <row r="14" spans="1:21" ht="33.75" customHeight="1" x14ac:dyDescent="0.25">
      <c r="A14" s="27" t="s">
        <v>24</v>
      </c>
      <c r="B14" s="35">
        <v>10000</v>
      </c>
      <c r="C14" s="9">
        <v>1</v>
      </c>
      <c r="D14" s="16">
        <v>9</v>
      </c>
      <c r="E14" s="10">
        <v>46113</v>
      </c>
      <c r="F14" s="10">
        <v>46387</v>
      </c>
      <c r="G14" s="38">
        <f t="shared" ref="G14:G23" si="2">SUM(H14:Q14)</f>
        <v>90000</v>
      </c>
      <c r="H14" s="15">
        <v>0</v>
      </c>
      <c r="I14" s="15">
        <v>10000</v>
      </c>
      <c r="J14" s="15">
        <v>10000</v>
      </c>
      <c r="K14" s="15">
        <v>10000</v>
      </c>
      <c r="L14" s="15">
        <v>10000</v>
      </c>
      <c r="M14" s="15">
        <v>10000</v>
      </c>
      <c r="N14" s="15">
        <v>10000</v>
      </c>
      <c r="O14" s="15">
        <v>10000</v>
      </c>
      <c r="P14" s="15">
        <v>10000</v>
      </c>
      <c r="Q14" s="15">
        <v>10000</v>
      </c>
      <c r="R14" s="42" t="s">
        <v>40</v>
      </c>
      <c r="U14" s="19"/>
    </row>
    <row r="15" spans="1:21" ht="30" customHeight="1" x14ac:dyDescent="0.25">
      <c r="A15" s="26" t="s">
        <v>23</v>
      </c>
      <c r="B15" s="36">
        <v>8000</v>
      </c>
      <c r="C15" s="9">
        <v>1</v>
      </c>
      <c r="D15" s="9">
        <v>6</v>
      </c>
      <c r="E15" s="24">
        <v>46211</v>
      </c>
      <c r="F15" s="13">
        <v>46387</v>
      </c>
      <c r="G15" s="38">
        <f t="shared" si="2"/>
        <v>46193.55</v>
      </c>
      <c r="H15" s="41">
        <v>0</v>
      </c>
      <c r="I15" s="15">
        <v>0</v>
      </c>
      <c r="J15" s="15">
        <v>0</v>
      </c>
      <c r="K15" s="15">
        <v>0</v>
      </c>
      <c r="L15" s="15">
        <v>6193.55</v>
      </c>
      <c r="M15" s="15">
        <v>8000</v>
      </c>
      <c r="N15" s="15">
        <v>8000</v>
      </c>
      <c r="O15" s="15">
        <v>8000</v>
      </c>
      <c r="P15" s="15">
        <v>8000</v>
      </c>
      <c r="Q15" s="15">
        <v>8000</v>
      </c>
      <c r="R15" s="42" t="s">
        <v>41</v>
      </c>
      <c r="U15" s="20"/>
    </row>
    <row r="16" spans="1:21" ht="30" customHeight="1" x14ac:dyDescent="0.25">
      <c r="A16" s="26" t="s">
        <v>24</v>
      </c>
      <c r="B16" s="35">
        <v>16000</v>
      </c>
      <c r="C16" s="9">
        <v>1</v>
      </c>
      <c r="D16" s="9">
        <v>10</v>
      </c>
      <c r="E16" s="17">
        <v>46083</v>
      </c>
      <c r="F16" s="10">
        <v>46387</v>
      </c>
      <c r="G16" s="38">
        <f t="shared" si="2"/>
        <v>159483.87</v>
      </c>
      <c r="H16" s="41">
        <v>15483.87</v>
      </c>
      <c r="I16" s="15">
        <v>16000</v>
      </c>
      <c r="J16" s="15">
        <v>16000</v>
      </c>
      <c r="K16" s="15">
        <v>16000</v>
      </c>
      <c r="L16" s="15">
        <v>16000</v>
      </c>
      <c r="M16" s="15">
        <v>16000</v>
      </c>
      <c r="N16" s="15">
        <v>16000</v>
      </c>
      <c r="O16" s="15">
        <v>16000</v>
      </c>
      <c r="P16" s="15">
        <v>16000</v>
      </c>
      <c r="Q16" s="15">
        <v>16000</v>
      </c>
      <c r="R16" s="42" t="s">
        <v>33</v>
      </c>
      <c r="U16" s="19"/>
    </row>
    <row r="17" spans="1:21" ht="30" customHeight="1" x14ac:dyDescent="0.25">
      <c r="A17" s="26" t="s">
        <v>24</v>
      </c>
      <c r="B17" s="34">
        <v>15000</v>
      </c>
      <c r="C17" s="9">
        <v>1</v>
      </c>
      <c r="D17" s="12">
        <v>9</v>
      </c>
      <c r="E17" s="14">
        <v>46113</v>
      </c>
      <c r="F17" s="13">
        <v>46387</v>
      </c>
      <c r="G17" s="38">
        <f t="shared" si="2"/>
        <v>135000</v>
      </c>
      <c r="H17" s="38">
        <v>0</v>
      </c>
      <c r="I17" s="38">
        <v>15000</v>
      </c>
      <c r="J17" s="38">
        <v>15000</v>
      </c>
      <c r="K17" s="38">
        <v>15000</v>
      </c>
      <c r="L17" s="38">
        <v>15000</v>
      </c>
      <c r="M17" s="38">
        <v>15000</v>
      </c>
      <c r="N17" s="38">
        <v>15000</v>
      </c>
      <c r="O17" s="38">
        <v>15000</v>
      </c>
      <c r="P17" s="38">
        <v>15000</v>
      </c>
      <c r="Q17" s="38">
        <v>15000</v>
      </c>
      <c r="R17" s="42" t="s">
        <v>28</v>
      </c>
      <c r="U17" s="20"/>
    </row>
    <row r="18" spans="1:21" ht="30" customHeight="1" x14ac:dyDescent="0.25">
      <c r="A18" s="27" t="s">
        <v>24</v>
      </c>
      <c r="B18" s="34">
        <v>15000</v>
      </c>
      <c r="C18" s="9">
        <v>1</v>
      </c>
      <c r="D18" s="16">
        <v>9</v>
      </c>
      <c r="E18" s="10">
        <v>46113</v>
      </c>
      <c r="F18" s="10">
        <v>46387</v>
      </c>
      <c r="G18" s="38">
        <f t="shared" si="2"/>
        <v>135000</v>
      </c>
      <c r="H18" s="15">
        <v>0</v>
      </c>
      <c r="I18" s="15">
        <v>15000</v>
      </c>
      <c r="J18" s="15">
        <v>15000</v>
      </c>
      <c r="K18" s="15">
        <v>15000</v>
      </c>
      <c r="L18" s="15">
        <v>15000</v>
      </c>
      <c r="M18" s="15">
        <v>15000</v>
      </c>
      <c r="N18" s="15">
        <v>15000</v>
      </c>
      <c r="O18" s="15">
        <v>15000</v>
      </c>
      <c r="P18" s="15">
        <v>15000</v>
      </c>
      <c r="Q18" s="15">
        <v>15000</v>
      </c>
      <c r="R18" s="42" t="s">
        <v>30</v>
      </c>
      <c r="U18" s="19"/>
    </row>
    <row r="19" spans="1:21" ht="30" customHeight="1" x14ac:dyDescent="0.25">
      <c r="A19" s="26" t="s">
        <v>24</v>
      </c>
      <c r="B19" s="35">
        <v>16000</v>
      </c>
      <c r="C19" s="9">
        <v>1</v>
      </c>
      <c r="D19" s="16">
        <v>10</v>
      </c>
      <c r="E19" s="18">
        <v>46083</v>
      </c>
      <c r="F19" s="13">
        <v>46387</v>
      </c>
      <c r="G19" s="38">
        <f t="shared" si="2"/>
        <v>159483.87</v>
      </c>
      <c r="H19" s="38">
        <v>15483.87</v>
      </c>
      <c r="I19" s="40">
        <v>16000</v>
      </c>
      <c r="J19" s="15">
        <v>16000</v>
      </c>
      <c r="K19" s="15">
        <v>16000</v>
      </c>
      <c r="L19" s="15">
        <v>16000</v>
      </c>
      <c r="M19" s="15">
        <v>16000</v>
      </c>
      <c r="N19" s="15">
        <v>16000</v>
      </c>
      <c r="O19" s="15">
        <v>16000</v>
      </c>
      <c r="P19" s="15">
        <v>16000</v>
      </c>
      <c r="Q19" s="15">
        <v>16000</v>
      </c>
      <c r="R19" s="42" t="s">
        <v>31</v>
      </c>
      <c r="U19" s="20"/>
    </row>
    <row r="20" spans="1:21" ht="30" customHeight="1" x14ac:dyDescent="0.25">
      <c r="A20" s="27" t="s">
        <v>24</v>
      </c>
      <c r="B20" s="34">
        <v>14000</v>
      </c>
      <c r="C20" s="9">
        <v>1</v>
      </c>
      <c r="D20" s="12">
        <v>6</v>
      </c>
      <c r="E20" s="17">
        <v>46204</v>
      </c>
      <c r="F20" s="10">
        <v>46387</v>
      </c>
      <c r="G20" s="38">
        <v>84000</v>
      </c>
      <c r="H20" s="41">
        <v>0</v>
      </c>
      <c r="I20" s="15">
        <v>0</v>
      </c>
      <c r="J20" s="40">
        <v>0</v>
      </c>
      <c r="K20" s="15">
        <v>0</v>
      </c>
      <c r="L20" s="40" t="s">
        <v>36</v>
      </c>
      <c r="M20" s="40" t="s">
        <v>36</v>
      </c>
      <c r="N20" s="40" t="s">
        <v>36</v>
      </c>
      <c r="O20" s="40" t="s">
        <v>36</v>
      </c>
      <c r="P20" s="40" t="s">
        <v>36</v>
      </c>
      <c r="Q20" s="40" t="s">
        <v>36</v>
      </c>
      <c r="R20" s="42" t="s">
        <v>42</v>
      </c>
      <c r="U20" s="19"/>
    </row>
    <row r="21" spans="1:21" ht="30" customHeight="1" x14ac:dyDescent="0.25">
      <c r="A21" s="26" t="s">
        <v>23</v>
      </c>
      <c r="B21" s="34">
        <v>8000</v>
      </c>
      <c r="C21" s="44">
        <v>1</v>
      </c>
      <c r="D21" s="44">
        <v>5</v>
      </c>
      <c r="E21" s="17">
        <v>46241</v>
      </c>
      <c r="F21" s="10">
        <v>46387</v>
      </c>
      <c r="G21" s="38">
        <f t="shared" si="2"/>
        <v>38451.61</v>
      </c>
      <c r="H21" s="15">
        <v>0</v>
      </c>
      <c r="I21" s="15">
        <v>0</v>
      </c>
      <c r="J21" s="15">
        <v>0</v>
      </c>
      <c r="K21" s="40">
        <v>0</v>
      </c>
      <c r="L21" s="41">
        <v>0</v>
      </c>
      <c r="M21" s="45">
        <v>6451.61</v>
      </c>
      <c r="N21" s="38">
        <v>8000</v>
      </c>
      <c r="O21" s="38">
        <v>8000</v>
      </c>
      <c r="P21" s="38">
        <v>8000</v>
      </c>
      <c r="Q21" s="38">
        <v>8000</v>
      </c>
      <c r="R21" s="42" t="s">
        <v>43</v>
      </c>
      <c r="U21" s="20"/>
    </row>
    <row r="22" spans="1:21" ht="30" customHeight="1" x14ac:dyDescent="0.25">
      <c r="A22" s="26" t="s">
        <v>24</v>
      </c>
      <c r="B22" s="34">
        <v>25000</v>
      </c>
      <c r="C22" s="9">
        <v>1</v>
      </c>
      <c r="D22" s="16">
        <v>9</v>
      </c>
      <c r="E22" s="10">
        <v>46113</v>
      </c>
      <c r="F22" s="10">
        <v>46387</v>
      </c>
      <c r="G22" s="38">
        <f t="shared" si="2"/>
        <v>225000</v>
      </c>
      <c r="H22" s="41">
        <v>0</v>
      </c>
      <c r="I22" s="15">
        <v>25000</v>
      </c>
      <c r="J22" s="15">
        <v>25000</v>
      </c>
      <c r="K22" s="15">
        <v>25000</v>
      </c>
      <c r="L22" s="15">
        <v>25000</v>
      </c>
      <c r="M22" s="15">
        <v>25000</v>
      </c>
      <c r="N22" s="15">
        <v>25000</v>
      </c>
      <c r="O22" s="15">
        <v>25000</v>
      </c>
      <c r="P22" s="15">
        <v>25000</v>
      </c>
      <c r="Q22" s="15">
        <v>25000</v>
      </c>
      <c r="R22" s="42" t="s">
        <v>29</v>
      </c>
      <c r="U22" s="21"/>
    </row>
    <row r="23" spans="1:21" ht="30" customHeight="1" x14ac:dyDescent="0.25">
      <c r="A23" s="27" t="s">
        <v>23</v>
      </c>
      <c r="B23" s="34">
        <v>12000</v>
      </c>
      <c r="C23" s="9">
        <v>1</v>
      </c>
      <c r="D23" s="16">
        <v>9</v>
      </c>
      <c r="E23" s="10">
        <v>46113</v>
      </c>
      <c r="F23" s="10">
        <v>46387</v>
      </c>
      <c r="G23" s="38">
        <f t="shared" si="2"/>
        <v>108000</v>
      </c>
      <c r="H23" s="15">
        <v>0</v>
      </c>
      <c r="I23" s="15">
        <v>12000</v>
      </c>
      <c r="J23" s="15">
        <v>12000</v>
      </c>
      <c r="K23" s="15">
        <v>12000</v>
      </c>
      <c r="L23" s="15">
        <v>12000</v>
      </c>
      <c r="M23" s="15">
        <v>12000</v>
      </c>
      <c r="N23" s="15">
        <v>12000</v>
      </c>
      <c r="O23" s="15">
        <v>12000</v>
      </c>
      <c r="P23" s="15">
        <v>12000</v>
      </c>
      <c r="Q23" s="15">
        <v>12000</v>
      </c>
      <c r="R23" s="43" t="s">
        <v>32</v>
      </c>
      <c r="U23" s="21"/>
    </row>
    <row r="24" spans="1:21" ht="42" customHeight="1" x14ac:dyDescent="0.25">
      <c r="A24" s="27" t="s">
        <v>26</v>
      </c>
      <c r="B24" s="22"/>
      <c r="C24" s="9">
        <v>1</v>
      </c>
      <c r="D24" s="9"/>
      <c r="E24" s="24"/>
      <c r="F24" s="13"/>
      <c r="G24" s="15">
        <f>SUM(G25)</f>
        <v>162000</v>
      </c>
      <c r="H24" s="15">
        <f t="shared" ref="H24:Q24" si="3">SUM(H25)</f>
        <v>0</v>
      </c>
      <c r="I24" s="15">
        <f t="shared" si="3"/>
        <v>18000</v>
      </c>
      <c r="J24" s="15">
        <f t="shared" si="3"/>
        <v>18000</v>
      </c>
      <c r="K24" s="15">
        <f t="shared" si="3"/>
        <v>18000</v>
      </c>
      <c r="L24" s="15">
        <f t="shared" si="3"/>
        <v>18000</v>
      </c>
      <c r="M24" s="15">
        <f t="shared" si="3"/>
        <v>18000</v>
      </c>
      <c r="N24" s="15">
        <f t="shared" si="3"/>
        <v>18000</v>
      </c>
      <c r="O24" s="15">
        <f t="shared" si="3"/>
        <v>18000</v>
      </c>
      <c r="P24" s="15">
        <f t="shared" si="3"/>
        <v>18000</v>
      </c>
      <c r="Q24" s="15">
        <f t="shared" si="3"/>
        <v>18000</v>
      </c>
      <c r="R24" s="31"/>
      <c r="U24" s="21"/>
    </row>
    <row r="25" spans="1:21" ht="30" customHeight="1" x14ac:dyDescent="0.25">
      <c r="A25" s="26" t="s">
        <v>23</v>
      </c>
      <c r="B25" s="22">
        <v>18000</v>
      </c>
      <c r="C25" s="30">
        <v>1</v>
      </c>
      <c r="D25" s="30">
        <v>9</v>
      </c>
      <c r="E25" s="13">
        <v>46113</v>
      </c>
      <c r="F25" s="13">
        <v>46387</v>
      </c>
      <c r="G25" s="15">
        <v>162000</v>
      </c>
      <c r="H25" s="38">
        <v>0</v>
      </c>
      <c r="I25" s="40">
        <v>18000</v>
      </c>
      <c r="J25" s="15">
        <v>18000</v>
      </c>
      <c r="K25" s="15">
        <v>18000</v>
      </c>
      <c r="L25" s="15">
        <v>18000</v>
      </c>
      <c r="M25" s="15">
        <v>18000</v>
      </c>
      <c r="N25" s="15">
        <v>18000</v>
      </c>
      <c r="O25" s="15">
        <v>18000</v>
      </c>
      <c r="P25" s="15">
        <v>18000</v>
      </c>
      <c r="Q25" s="15">
        <v>18000</v>
      </c>
      <c r="R25" s="32"/>
      <c r="U25" s="21"/>
    </row>
    <row r="26" spans="1:21" ht="47.25" customHeight="1" x14ac:dyDescent="0.25">
      <c r="A26" s="37" t="s">
        <v>27</v>
      </c>
      <c r="B26" s="22"/>
      <c r="C26" s="30">
        <f>SUM(C27:C28)</f>
        <v>2</v>
      </c>
      <c r="D26" s="16"/>
      <c r="E26" s="13"/>
      <c r="F26" s="13"/>
      <c r="G26" s="41">
        <f>SUM(G27:G28)</f>
        <v>142161.29</v>
      </c>
      <c r="H26" s="41">
        <f t="shared" ref="H26:Q26" si="4">SUM(H27:H28)</f>
        <v>0</v>
      </c>
      <c r="I26" s="41">
        <f t="shared" si="4"/>
        <v>10000</v>
      </c>
      <c r="J26" s="41">
        <f t="shared" si="4"/>
        <v>13161.29</v>
      </c>
      <c r="K26" s="41">
        <f t="shared" si="4"/>
        <v>17000</v>
      </c>
      <c r="L26" s="41">
        <f t="shared" si="4"/>
        <v>17000</v>
      </c>
      <c r="M26" s="41">
        <f t="shared" si="4"/>
        <v>17000</v>
      </c>
      <c r="N26" s="41">
        <f t="shared" si="4"/>
        <v>17000</v>
      </c>
      <c r="O26" s="41">
        <f t="shared" si="4"/>
        <v>17000</v>
      </c>
      <c r="P26" s="41">
        <f t="shared" si="4"/>
        <v>17000</v>
      </c>
      <c r="Q26" s="41">
        <f t="shared" si="4"/>
        <v>17000</v>
      </c>
      <c r="R26" s="32"/>
      <c r="U26" s="21"/>
    </row>
    <row r="27" spans="1:21" ht="37.5" customHeight="1" x14ac:dyDescent="0.25">
      <c r="A27" s="27" t="s">
        <v>23</v>
      </c>
      <c r="B27" s="23">
        <v>10000</v>
      </c>
      <c r="C27" s="9">
        <v>1</v>
      </c>
      <c r="D27" s="16">
        <v>9</v>
      </c>
      <c r="E27" s="10">
        <v>46113</v>
      </c>
      <c r="F27" s="10">
        <v>46387</v>
      </c>
      <c r="G27" s="41">
        <f>SUM(H27:Q27)</f>
        <v>90000</v>
      </c>
      <c r="H27" s="15">
        <v>0</v>
      </c>
      <c r="I27" s="15">
        <v>10000</v>
      </c>
      <c r="J27" s="15">
        <v>10000</v>
      </c>
      <c r="K27" s="15">
        <v>10000</v>
      </c>
      <c r="L27" s="15">
        <v>10000</v>
      </c>
      <c r="M27" s="15">
        <v>10000</v>
      </c>
      <c r="N27" s="15">
        <v>10000</v>
      </c>
      <c r="O27" s="15">
        <v>10000</v>
      </c>
      <c r="P27" s="15">
        <v>10000</v>
      </c>
      <c r="Q27" s="15">
        <v>10000</v>
      </c>
      <c r="R27" s="46" t="s">
        <v>34</v>
      </c>
      <c r="U27" s="21"/>
    </row>
    <row r="28" spans="1:21" ht="35.25" customHeight="1" x14ac:dyDescent="0.25">
      <c r="A28" s="26" t="s">
        <v>23</v>
      </c>
      <c r="B28" s="22">
        <v>7000</v>
      </c>
      <c r="C28" s="9">
        <v>1</v>
      </c>
      <c r="D28" s="16">
        <v>7</v>
      </c>
      <c r="E28" s="24">
        <v>46160</v>
      </c>
      <c r="F28" s="14">
        <v>46387</v>
      </c>
      <c r="G28" s="41">
        <f t="shared" ref="G28" si="5">SUM(H28:Q28)</f>
        <v>52161.29</v>
      </c>
      <c r="H28" s="15">
        <v>0</v>
      </c>
      <c r="I28" s="15">
        <v>0</v>
      </c>
      <c r="J28" s="40">
        <v>3161.29</v>
      </c>
      <c r="K28" s="15">
        <v>7000</v>
      </c>
      <c r="L28" s="15">
        <v>7000</v>
      </c>
      <c r="M28" s="15">
        <v>7000</v>
      </c>
      <c r="N28" s="15">
        <v>7000</v>
      </c>
      <c r="O28" s="15">
        <v>7000</v>
      </c>
      <c r="P28" s="15">
        <v>7000</v>
      </c>
      <c r="Q28" s="15">
        <v>7000</v>
      </c>
      <c r="R28" s="46" t="s">
        <v>35</v>
      </c>
      <c r="U28" s="21"/>
    </row>
    <row r="29" spans="1:21" ht="45.75" customHeight="1" x14ac:dyDescent="0.25">
      <c r="A29" s="29" t="s">
        <v>44</v>
      </c>
      <c r="B29" s="23"/>
      <c r="C29" s="9">
        <v>1</v>
      </c>
      <c r="D29" s="16"/>
      <c r="E29" s="10"/>
      <c r="F29" s="10"/>
      <c r="G29" s="15">
        <f t="shared" ref="G29:K29" si="6">SUM(G30)</f>
        <v>63096.770000000004</v>
      </c>
      <c r="H29" s="15">
        <f t="shared" si="6"/>
        <v>0</v>
      </c>
      <c r="I29" s="15">
        <f t="shared" si="6"/>
        <v>0</v>
      </c>
      <c r="J29" s="15">
        <f t="shared" si="6"/>
        <v>0</v>
      </c>
      <c r="K29" s="15">
        <f t="shared" si="6"/>
        <v>0</v>
      </c>
      <c r="L29" s="15">
        <f>SUM(L30)</f>
        <v>3096.77</v>
      </c>
      <c r="M29" s="15">
        <f t="shared" ref="M29:Q29" si="7">SUM(M30)</f>
        <v>12000</v>
      </c>
      <c r="N29" s="15">
        <f t="shared" si="7"/>
        <v>12000</v>
      </c>
      <c r="O29" s="15">
        <f t="shared" si="7"/>
        <v>12000</v>
      </c>
      <c r="P29" s="15">
        <f t="shared" si="7"/>
        <v>12000</v>
      </c>
      <c r="Q29" s="15">
        <f t="shared" si="7"/>
        <v>12000</v>
      </c>
      <c r="R29" s="33"/>
      <c r="U29" s="28"/>
    </row>
    <row r="30" spans="1:21" ht="36" customHeight="1" x14ac:dyDescent="0.25">
      <c r="A30" s="27" t="s">
        <v>24</v>
      </c>
      <c r="B30" s="23">
        <v>12000</v>
      </c>
      <c r="C30" s="9">
        <v>1</v>
      </c>
      <c r="D30" s="16">
        <v>6</v>
      </c>
      <c r="E30" s="10">
        <v>46227</v>
      </c>
      <c r="F30" s="10">
        <v>46387</v>
      </c>
      <c r="G30" s="41">
        <f>SUM(H30:Q30)</f>
        <v>63096.770000000004</v>
      </c>
      <c r="H30" s="15">
        <v>0</v>
      </c>
      <c r="I30" s="15">
        <v>0</v>
      </c>
      <c r="J30" s="15">
        <v>0</v>
      </c>
      <c r="K30" s="15">
        <v>0</v>
      </c>
      <c r="L30" s="47">
        <v>3096.77</v>
      </c>
      <c r="M30" s="15">
        <v>12000</v>
      </c>
      <c r="N30" s="15">
        <v>12000</v>
      </c>
      <c r="O30" s="15">
        <v>12000</v>
      </c>
      <c r="P30" s="15">
        <v>12000</v>
      </c>
      <c r="Q30" s="15">
        <v>12000</v>
      </c>
      <c r="R30" s="48" t="s">
        <v>45</v>
      </c>
    </row>
    <row r="31" spans="1:21" ht="49.5" customHeight="1" x14ac:dyDescent="0.25">
      <c r="A31" s="49"/>
      <c r="B31" s="50"/>
      <c r="E31" s="51"/>
      <c r="F31" s="51"/>
      <c r="G31" s="52"/>
      <c r="H31" s="52"/>
      <c r="I31" s="52"/>
      <c r="J31" s="52"/>
      <c r="K31" s="52"/>
      <c r="L31" s="52"/>
      <c r="M31" s="52"/>
      <c r="N31" s="52"/>
      <c r="O31" s="52"/>
      <c r="P31" s="52"/>
      <c r="Q31" s="52"/>
    </row>
    <row r="32" spans="1:21" ht="57" customHeight="1" x14ac:dyDescent="0.25">
      <c r="A32" s="49"/>
      <c r="B32" s="50"/>
      <c r="E32" s="51"/>
      <c r="F32" s="51"/>
      <c r="G32" s="52"/>
      <c r="H32" s="52"/>
      <c r="I32" s="52"/>
      <c r="J32" s="52"/>
      <c r="K32" s="52"/>
      <c r="L32" s="52"/>
      <c r="M32" s="52"/>
      <c r="N32" s="52"/>
      <c r="O32" s="52"/>
      <c r="P32" s="52"/>
      <c r="Q32" s="52"/>
    </row>
  </sheetData>
  <autoFilter ref="A10:Q11" xr:uid="{00000000-0009-0000-0000-000002000000}"/>
  <mergeCells count="9">
    <mergeCell ref="A8:Q8"/>
    <mergeCell ref="A9:Q9"/>
    <mergeCell ref="A4:Q4"/>
    <mergeCell ref="A1:Q1"/>
    <mergeCell ref="A3:Q3"/>
    <mergeCell ref="A2:Q2"/>
    <mergeCell ref="A5:Q5"/>
    <mergeCell ref="A6:Q6"/>
    <mergeCell ref="A7:Q7"/>
  </mergeCells>
  <phoneticPr fontId="7" type="noConversion"/>
  <printOptions horizontalCentered="1"/>
  <pageMargins left="0.23622047244094491" right="0.23622047244094491" top="0.74803149606299213" bottom="0.74803149606299213" header="0.31496062992125984" footer="0.31496062992125984"/>
  <pageSetup paperSize="9" scale="58" fitToHeight="0" orientation="landscape" r:id="rId1"/>
  <headerFooter>
    <oddHeader>&amp;RPágina &amp;P de &amp;N</oddHeader>
    <oddFooter xml:space="preserve">&amp;LElaboró:     
&amp;8Lcda. Betty Hernández Galicia
Analista de Recursos Humanos II
Departamento de Recursos Humanos
-COPADEH-&amp;CRevisó: &amp;RVo.Bo.                                                                           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2</vt:i4>
      </vt:variant>
    </vt:vector>
  </HeadingPairs>
  <TitlesOfParts>
    <vt:vector size="3" baseType="lpstr">
      <vt:lpstr>029</vt:lpstr>
      <vt:lpstr>'029'!Área_de_impresión</vt:lpstr>
      <vt:lpstr>'029'!Títulos_a_imprimir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Ilce Nineth Quezada Arellano</dc:creator>
  <cp:keywords/>
  <dc:description/>
  <cp:lastModifiedBy>BETTY  HERNANDEZ</cp:lastModifiedBy>
  <cp:revision/>
  <cp:lastPrinted>2026-09-04T19:31:26Z</cp:lastPrinted>
  <dcterms:created xsi:type="dcterms:W3CDTF">2025-07-07T16:20:54Z</dcterms:created>
  <dcterms:modified xsi:type="dcterms:W3CDTF">2026-09-07T15:07:00Z</dcterms:modified>
  <cp:category/>
  <cp:contentStatus/>
</cp:coreProperties>
</file>