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gosto 2026/"/>
    </mc:Choice>
  </mc:AlternateContent>
  <xr:revisionPtr revIDLastSave="332" documentId="8_{6A1EE095-8171-48E4-BF76-A0D1A5FDA364}" xr6:coauthVersionLast="47" xr6:coauthVersionMax="47" xr10:uidLastSave="{064D8470-15C4-4EA9-BB70-136184E6E7E2}"/>
  <bookViews>
    <workbookView xWindow="-120" yWindow="-120" windowWidth="29040" windowHeight="15720" xr2:uid="{27DFD72E-68D4-4C7D-8A8B-40078C5F6C40}"/>
  </bookViews>
  <sheets>
    <sheet name="029" sheetId="1" r:id="rId1"/>
  </sheets>
  <definedNames>
    <definedName name="_xlnm._FilterDatabase" localSheetId="0" hidden="1">'029'!$A$10:$Q$28</definedName>
    <definedName name="_xlnm.Print_Area" localSheetId="0">'029'!$A$1:$Q$30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G23" i="1"/>
  <c r="H29" i="1" l="1"/>
  <c r="I29" i="1"/>
  <c r="J29" i="1"/>
  <c r="K29" i="1"/>
  <c r="M29" i="1"/>
  <c r="N29" i="1"/>
  <c r="O29" i="1"/>
  <c r="P29" i="1"/>
  <c r="Q29" i="1"/>
  <c r="L29" i="1"/>
  <c r="G30" i="1"/>
  <c r="G29" i="1" s="1"/>
  <c r="H24" i="1"/>
  <c r="I24" i="1"/>
  <c r="J24" i="1"/>
  <c r="K24" i="1"/>
  <c r="L24" i="1"/>
  <c r="M24" i="1"/>
  <c r="N24" i="1"/>
  <c r="O24" i="1"/>
  <c r="P24" i="1"/>
  <c r="Q24" i="1"/>
  <c r="G24" i="1"/>
  <c r="H26" i="1"/>
  <c r="I11" i="1" s="1"/>
  <c r="I26" i="1"/>
  <c r="J11" i="1" s="1"/>
  <c r="J26" i="1"/>
  <c r="K11" i="1" s="1"/>
  <c r="K26" i="1"/>
  <c r="L26" i="1"/>
  <c r="M11" i="1" s="1"/>
  <c r="M26" i="1"/>
  <c r="N11" i="1" s="1"/>
  <c r="N26" i="1"/>
  <c r="O11" i="1" s="1"/>
  <c r="O26" i="1"/>
  <c r="P11" i="1" s="1"/>
  <c r="P26" i="1"/>
  <c r="Q11" i="1" s="1"/>
  <c r="Q26" i="1"/>
  <c r="C26" i="1"/>
  <c r="C11" i="1" s="1"/>
  <c r="G28" i="1"/>
  <c r="G27" i="1"/>
  <c r="G14" i="1"/>
  <c r="G15" i="1"/>
  <c r="G16" i="1"/>
  <c r="G17" i="1"/>
  <c r="G18" i="1"/>
  <c r="G19" i="1"/>
  <c r="G21" i="1"/>
  <c r="G22" i="1"/>
  <c r="M31" i="1" l="1"/>
  <c r="G26" i="1"/>
  <c r="H11" i="1" s="1"/>
  <c r="G13" i="1"/>
  <c r="G12" i="1" s="1"/>
  <c r="H12" i="1"/>
  <c r="I12" i="1"/>
  <c r="J12" i="1"/>
  <c r="K12" i="1"/>
  <c r="L12" i="1"/>
  <c r="L11" i="1" s="1"/>
  <c r="M12" i="1"/>
  <c r="N12" i="1"/>
  <c r="O12" i="1"/>
  <c r="P12" i="1"/>
  <c r="Q12" i="1"/>
  <c r="G11" i="1" l="1"/>
</calcChain>
</file>

<file path=xl/sharedStrings.xml><?xml version="1.0" encoding="utf-8"?>
<sst xmlns="http://schemas.openxmlformats.org/spreadsheetml/2006/main" count="65" uniqueCount="47">
  <si>
    <t>ENTIDAD: COMISIÓN PRESIDENCIAL POR LA PAZ Y LOS DERECHOS HUMANOS COPADEH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</si>
  <si>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</si>
  <si>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</si>
  <si>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</si>
  <si>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</si>
  <si>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</si>
  <si>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</si>
  <si>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</si>
  <si>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</si>
  <si>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</si>
  <si>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</si>
  <si>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</si>
  <si>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</si>
  <si>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</si>
  <si>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</si>
  <si>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</si>
  <si>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</si>
  <si>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</si>
  <si>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</si>
  <si>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</si>
  <si>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</si>
  <si>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</si>
  <si>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</si>
  <si>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SERVICIOS TÉCNICOS</t>
  </si>
  <si>
    <t>SERVICIOS PROFESIONALES</t>
  </si>
  <si>
    <t>11130016-245-00-0101-0000-00-71-00-000-001-000-029-00001</t>
  </si>
  <si>
    <t>BYRON ARNOLDO  VASQUEZ TRUJILLO</t>
  </si>
  <si>
    <t>FAUSTO EMMANUEL  REYES MORALES</t>
  </si>
  <si>
    <t>JENIFER LUBETH  FIGUEROA LIMA</t>
  </si>
  <si>
    <t>JOSE PABLO  MENCHU JIMENEZ</t>
  </si>
  <si>
    <t>JOSE DAVID  VASQUEZ</t>
  </si>
  <si>
    <t>CARLOS ALEXANDER  LOPEZ DE PAZ</t>
  </si>
  <si>
    <t>RAY DANIEL  ORANTES ORTIZ</t>
  </si>
  <si>
    <t>KIMBERLY ABIGAIL  GONZALEZ RAMIREZ</t>
  </si>
  <si>
    <t>11130016-245-00-0101-0000-00-71-00-000-002-000-029-00001</t>
  </si>
  <si>
    <t>11130016-245-00-0101-0000-00-71-00-000-003-000-029-00001</t>
  </si>
  <si>
    <t>Q14,000,00</t>
  </si>
  <si>
    <t>ALBERTO ALEJANDRO  ALVAREZ ARREAGA</t>
  </si>
  <si>
    <t>DIEGO  ANDRES  FLORES CARRILLO</t>
  </si>
  <si>
    <t>MARÍA DE LOS ANGELES  MARTÍNEZ CASTAÑEDA</t>
  </si>
  <si>
    <t>JOEL ANDRES  ARIAS GALINDO</t>
  </si>
  <si>
    <t>LIBNI JOSUE  BARRIOS PINTO</t>
  </si>
  <si>
    <t>11130016-245-00-0101-0000-00-71-00-000-005-000-029-00001</t>
  </si>
  <si>
    <t>MARIO DAVID  RAMIREZ CABRERA</t>
  </si>
  <si>
    <t xml:space="preserve"> FECHA DE ACTUALIZACIÓN: 02/09/2026</t>
  </si>
  <si>
    <t>CORRESPONDE AL MES DE: AGOSTO 2026</t>
  </si>
  <si>
    <t>DIRECCIÓN: DIRECCIÓN ADMINISTRATIVA FINANCIERA/DEPARTAMENTO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</si>
</sst>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  <numFmt numFmtId="166" formatCode="[$Q-100A]#,##0.00"/>
    <numFmt numFmtId="167" formatCode="&quot;Q&quot;#,##0.00"/>
  </numFmts>
  <fonts count="9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166" fontId="0" fillId="4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166" fontId="0" fillId="4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vertical="center"/>
    </xf>
    <xf numFmtId="166" fontId="0" fillId="3" borderId="0" xfId="0" applyNumberFormat="1" applyFill="1" applyAlignment="1">
      <alignment horizontal="right" vertical="center"/>
    </xf>
    <xf numFmtId="166" fontId="0" fillId="3" borderId="0" xfId="0" applyNumberFormat="1" applyFill="1" applyAlignment="1">
      <alignment horizontal="center" vertical="center"/>
    </xf>
    <xf numFmtId="0" fontId="4" fillId="4" borderId="0" xfId="0" applyFont="1" applyFill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7" fontId="0" fillId="4" borderId="1" xfId="0" applyNumberFormat="1" applyFill="1" applyBorder="1" applyAlignment="1">
      <alignment vertical="center" wrapText="1"/>
    </xf>
    <xf numFmtId="166" fontId="1" fillId="0" borderId="0" xfId="0" applyNumberFormat="1" applyFont="1" applyAlignment="1">
      <alignment vertical="center"/>
    </xf>
    <xf numFmtId="0" fontId="4" fillId="0" borderId="3" xfId="0" applyFont="1" applyBorder="1" applyAlignment="1">
      <alignment wrapText="1"/>
    </xf>
    <xf numFmtId="167" fontId="0" fillId="4" borderId="1" xfId="0" applyNumberFormat="1" applyFill="1" applyBorder="1" applyAlignment="1">
      <alignment vertical="center"/>
    </xf>
    <xf numFmtId="0" fontId="4" fillId="5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V32"/>
  <sheetViews>
    <sheetView tabSelected="1" view="pageBreakPreview" zoomScale="75" zoomScaleNormal="75" zoomScaleSheetLayoutView="75" zoomScalePageLayoutView="64" workbookViewId="0">
      <selection activeCell="A7" sqref="A7:Q7"/>
    </sheetView>
  </sheetViews>
  <sheetFormatPr baseColWidth="10" defaultRowHeight="15" x14ac:dyDescent="0.25"/>
  <cols>
    <col min="1" max="1" width="25.28515625" style="3" customWidth="1"/>
    <col min="2" max="2" width="13.42578125" style="4" customWidth="1"/>
    <col min="3" max="3" width="10.140625" style="4" customWidth="1"/>
    <col min="4" max="4" width="8.28515625" style="4" customWidth="1"/>
    <col min="5" max="5" width="13.5703125" customWidth="1"/>
    <col min="6" max="6" width="12.5703125" customWidth="1"/>
    <col min="7" max="7" width="15.140625" customWidth="1"/>
    <col min="8" max="8" width="12.7109375" customWidth="1"/>
    <col min="9" max="9" width="13.7109375" customWidth="1"/>
    <col min="10" max="11" width="14.140625" customWidth="1"/>
    <col min="12" max="12" width="13.7109375" customWidth="1"/>
    <col min="13" max="13" width="13.85546875" customWidth="1"/>
    <col min="14" max="14" width="14" customWidth="1"/>
    <col min="15" max="15" width="13.85546875" customWidth="1"/>
    <col min="16" max="16" width="13.5703125" customWidth="1"/>
    <col min="17" max="17" width="13.5703125" style="5" customWidth="1"/>
    <col min="18" max="18" width="12.5703125" customWidth="1"/>
    <col min="22" max="22" width="14.42578125" bestFit="1" customWidth="1"/>
  </cols>
  <sheetData>
    <row r="1" spans="1:22" s="1" customForma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22" s="1" customFormat="1" x14ac:dyDescent="0.25">
      <c r="A2" s="62" t="s">
        <v>46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22" s="1" customFormat="1" ht="15.75" customHeight="1" x14ac:dyDescent="0.25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</row>
    <row r="4" spans="1:22" s="1" customFormat="1" x14ac:dyDescent="0.25">
      <c r="A4" s="62" t="s">
        <v>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22" s="1" customFormat="1" x14ac:dyDescent="0.25">
      <c r="A5" s="62" t="s">
        <v>18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22" s="1" customFormat="1" x14ac:dyDescent="0.25">
      <c r="A6" s="62" t="s">
        <v>19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</row>
    <row r="7" spans="1:22" s="1" customFormat="1" x14ac:dyDescent="0.25">
      <c r="A7" s="65" t="s">
        <v>44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</row>
    <row r="8" spans="1:22" s="1" customFormat="1" x14ac:dyDescent="0.25">
      <c r="A8" s="62" t="s">
        <v>45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</row>
    <row r="9" spans="1:22" x14ac:dyDescent="0.25">
      <c r="A9" s="64" t="s">
        <v>17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</row>
    <row r="10" spans="1:22" s="2" customFormat="1" ht="74.25" customHeight="1" x14ac:dyDescent="0.25">
      <c r="A10" s="24" t="s">
        <v>3</v>
      </c>
      <c r="B10" s="24" t="s">
        <v>4</v>
      </c>
      <c r="C10" s="26" t="s">
        <v>5</v>
      </c>
      <c r="D10" s="24" t="s">
        <v>6</v>
      </c>
      <c r="E10" s="24" t="s">
        <v>7</v>
      </c>
      <c r="F10" s="25" t="s">
        <v>8</v>
      </c>
      <c r="G10" s="25" t="s">
        <v>9</v>
      </c>
      <c r="H10" s="25" t="s">
        <v>20</v>
      </c>
      <c r="I10" s="25" t="s">
        <v>21</v>
      </c>
      <c r="J10" s="25" t="s">
        <v>22</v>
      </c>
      <c r="K10" s="25" t="s">
        <v>10</v>
      </c>
      <c r="L10" s="25" t="s">
        <v>11</v>
      </c>
      <c r="M10" s="25" t="s">
        <v>12</v>
      </c>
      <c r="N10" s="55" t="s">
        <v>13</v>
      </c>
      <c r="O10" s="25" t="s">
        <v>14</v>
      </c>
      <c r="P10" s="55" t="s">
        <v>15</v>
      </c>
      <c r="Q10" s="25" t="s">
        <v>16</v>
      </c>
    </row>
    <row r="11" spans="1:22" s="2" customFormat="1" ht="37.5" customHeight="1" x14ac:dyDescent="0.25">
      <c r="A11" s="19"/>
      <c r="B11" s="8"/>
      <c r="C11" s="6">
        <f>SUM(C12,C24,C26,C29)</f>
        <v>15</v>
      </c>
      <c r="D11" s="6"/>
      <c r="E11" s="7"/>
      <c r="F11" s="8"/>
      <c r="G11" s="47">
        <f>SUM(H11:Q11)</f>
        <v>1479193.54</v>
      </c>
      <c r="H11" s="47">
        <f>SUM(H12,G24,G26,G29)</f>
        <v>398225.80000000005</v>
      </c>
      <c r="I11" s="47">
        <f t="shared" ref="I11:Q11" si="0">SUM(I12,H24,H26,H29)</f>
        <v>72000</v>
      </c>
      <c r="J11" s="47">
        <f t="shared" si="0"/>
        <v>100000</v>
      </c>
      <c r="K11" s="47">
        <f t="shared" si="0"/>
        <v>103161.29000000001</v>
      </c>
      <c r="L11" s="47">
        <f t="shared" si="0"/>
        <v>113193.55</v>
      </c>
      <c r="M11" s="47">
        <f t="shared" si="0"/>
        <v>128612.90000000001</v>
      </c>
      <c r="N11" s="47">
        <f t="shared" si="0"/>
        <v>141000</v>
      </c>
      <c r="O11" s="47">
        <f t="shared" si="0"/>
        <v>141000</v>
      </c>
      <c r="P11" s="47">
        <f t="shared" si="0"/>
        <v>141000</v>
      </c>
      <c r="Q11" s="47">
        <f t="shared" si="0"/>
        <v>141000</v>
      </c>
    </row>
    <row r="12" spans="1:22" s="2" customFormat="1" ht="43.5" customHeight="1" x14ac:dyDescent="0.25">
      <c r="A12" s="23" t="s">
        <v>25</v>
      </c>
      <c r="B12" s="8"/>
      <c r="C12" s="6">
        <f>SUM(C13:C23)</f>
        <v>11</v>
      </c>
      <c r="D12" s="6"/>
      <c r="E12" s="7"/>
      <c r="F12" s="8"/>
      <c r="G12" s="47">
        <f>SUM(G13:G21)</f>
        <v>875677.41999999993</v>
      </c>
      <c r="H12" s="47">
        <f>SUM(H13:H21)</f>
        <v>30967.74</v>
      </c>
      <c r="I12" s="47">
        <f t="shared" ref="I12:Q12" si="1">SUM(I13:I21)</f>
        <v>72000</v>
      </c>
      <c r="J12" s="47">
        <f t="shared" si="1"/>
        <v>72000</v>
      </c>
      <c r="K12" s="47">
        <f t="shared" si="1"/>
        <v>72000</v>
      </c>
      <c r="L12" s="47">
        <f>SUM(L13:L21)</f>
        <v>78193.55</v>
      </c>
      <c r="M12" s="47">
        <f t="shared" si="1"/>
        <v>90516.13</v>
      </c>
      <c r="N12" s="47">
        <f t="shared" si="1"/>
        <v>94000</v>
      </c>
      <c r="O12" s="47">
        <f t="shared" si="1"/>
        <v>94000</v>
      </c>
      <c r="P12" s="47">
        <f t="shared" si="1"/>
        <v>94000</v>
      </c>
      <c r="Q12" s="47">
        <f t="shared" si="1"/>
        <v>94000</v>
      </c>
    </row>
    <row r="13" spans="1:22" s="2" customFormat="1" ht="31.5" customHeight="1" x14ac:dyDescent="0.2">
      <c r="A13" s="12" t="s">
        <v>23</v>
      </c>
      <c r="B13" s="45">
        <v>6000</v>
      </c>
      <c r="C13" s="6">
        <v>1</v>
      </c>
      <c r="D13" s="10">
        <v>5</v>
      </c>
      <c r="E13" s="13">
        <v>46244</v>
      </c>
      <c r="F13" s="11">
        <v>46387</v>
      </c>
      <c r="G13" s="47">
        <f>SUM(H13:Q13)</f>
        <v>28064.52</v>
      </c>
      <c r="H13" s="47">
        <v>0</v>
      </c>
      <c r="I13" s="48">
        <v>0</v>
      </c>
      <c r="J13" s="49">
        <v>0</v>
      </c>
      <c r="K13" s="49">
        <v>0</v>
      </c>
      <c r="L13" s="49">
        <v>0</v>
      </c>
      <c r="M13" s="49">
        <v>4064.52</v>
      </c>
      <c r="N13" s="49">
        <v>6000</v>
      </c>
      <c r="O13" s="49">
        <v>6000</v>
      </c>
      <c r="P13" s="49">
        <v>6000</v>
      </c>
      <c r="Q13" s="49">
        <v>6000</v>
      </c>
      <c r="R13" s="53" t="s">
        <v>37</v>
      </c>
    </row>
    <row r="14" spans="1:22" s="2" customFormat="1" ht="34.5" customHeight="1" x14ac:dyDescent="0.2">
      <c r="A14" s="12" t="s">
        <v>24</v>
      </c>
      <c r="B14" s="45">
        <v>10000</v>
      </c>
      <c r="C14" s="6">
        <v>1</v>
      </c>
      <c r="D14" s="16">
        <v>9</v>
      </c>
      <c r="E14" s="17">
        <v>46113</v>
      </c>
      <c r="F14" s="17">
        <v>46387</v>
      </c>
      <c r="G14" s="47">
        <f t="shared" ref="G14:G23" si="2">SUM(H14:Q14)</f>
        <v>90000</v>
      </c>
      <c r="H14" s="50">
        <v>0</v>
      </c>
      <c r="I14" s="50">
        <v>10000</v>
      </c>
      <c r="J14" s="50">
        <v>10000</v>
      </c>
      <c r="K14" s="50">
        <v>10000</v>
      </c>
      <c r="L14" s="50">
        <v>10000</v>
      </c>
      <c r="M14" s="50">
        <v>10000</v>
      </c>
      <c r="N14" s="50">
        <v>10000</v>
      </c>
      <c r="O14" s="50">
        <v>10000</v>
      </c>
      <c r="P14" s="50">
        <v>10000</v>
      </c>
      <c r="Q14" s="50">
        <v>10000</v>
      </c>
      <c r="R14" s="53" t="s">
        <v>38</v>
      </c>
    </row>
    <row r="15" spans="1:22" s="2" customFormat="1" ht="45" x14ac:dyDescent="0.2">
      <c r="A15" s="9" t="s">
        <v>23</v>
      </c>
      <c r="B15" s="46">
        <v>8000</v>
      </c>
      <c r="C15" s="6">
        <v>1</v>
      </c>
      <c r="D15" s="6">
        <v>6</v>
      </c>
      <c r="E15" s="22">
        <v>46211</v>
      </c>
      <c r="F15" s="11">
        <v>46387</v>
      </c>
      <c r="G15" s="47">
        <f t="shared" si="2"/>
        <v>46193.55</v>
      </c>
      <c r="H15" s="51">
        <v>0</v>
      </c>
      <c r="I15" s="50">
        <v>0</v>
      </c>
      <c r="J15" s="50">
        <v>0</v>
      </c>
      <c r="K15" s="50">
        <v>0</v>
      </c>
      <c r="L15" s="50">
        <v>6193.55</v>
      </c>
      <c r="M15" s="50">
        <v>8000</v>
      </c>
      <c r="N15" s="50">
        <v>8000</v>
      </c>
      <c r="O15" s="50">
        <v>8000</v>
      </c>
      <c r="P15" s="50">
        <v>8000</v>
      </c>
      <c r="Q15" s="50">
        <v>8000</v>
      </c>
      <c r="R15" s="53" t="s">
        <v>39</v>
      </c>
    </row>
    <row r="16" spans="1:22" s="2" customFormat="1" ht="27.75" customHeight="1" x14ac:dyDescent="0.2">
      <c r="A16" s="9" t="s">
        <v>24</v>
      </c>
      <c r="B16" s="45">
        <v>16000</v>
      </c>
      <c r="C16" s="6">
        <v>1</v>
      </c>
      <c r="D16" s="6">
        <v>10</v>
      </c>
      <c r="E16" s="18">
        <v>46083</v>
      </c>
      <c r="F16" s="17">
        <v>46387</v>
      </c>
      <c r="G16" s="47">
        <f t="shared" si="2"/>
        <v>159483.87</v>
      </c>
      <c r="H16" s="51">
        <v>15483.87</v>
      </c>
      <c r="I16" s="50">
        <v>16000</v>
      </c>
      <c r="J16" s="50">
        <v>16000</v>
      </c>
      <c r="K16" s="50">
        <v>16000</v>
      </c>
      <c r="L16" s="50">
        <v>16000</v>
      </c>
      <c r="M16" s="50">
        <v>16000</v>
      </c>
      <c r="N16" s="50">
        <v>16000</v>
      </c>
      <c r="O16" s="50">
        <v>16000</v>
      </c>
      <c r="P16" s="50">
        <v>16000</v>
      </c>
      <c r="Q16" s="50">
        <v>16000</v>
      </c>
      <c r="R16" s="53" t="s">
        <v>27</v>
      </c>
      <c r="V16" s="57"/>
    </row>
    <row r="17" spans="1:18" s="2" customFormat="1" ht="31.5" customHeight="1" x14ac:dyDescent="0.2">
      <c r="A17" s="9" t="s">
        <v>24</v>
      </c>
      <c r="B17" s="44">
        <v>15000</v>
      </c>
      <c r="C17" s="6">
        <v>1</v>
      </c>
      <c r="D17" s="10">
        <v>9</v>
      </c>
      <c r="E17" s="13">
        <v>46113</v>
      </c>
      <c r="F17" s="11">
        <v>46387</v>
      </c>
      <c r="G17" s="47">
        <f t="shared" si="2"/>
        <v>135000</v>
      </c>
      <c r="H17" s="47">
        <v>0</v>
      </c>
      <c r="I17" s="47">
        <v>15000</v>
      </c>
      <c r="J17" s="47">
        <v>15000</v>
      </c>
      <c r="K17" s="47">
        <v>15000</v>
      </c>
      <c r="L17" s="47">
        <v>15000</v>
      </c>
      <c r="M17" s="47">
        <v>15000</v>
      </c>
      <c r="N17" s="47">
        <v>15000</v>
      </c>
      <c r="O17" s="47">
        <v>15000</v>
      </c>
      <c r="P17" s="47">
        <v>15000</v>
      </c>
      <c r="Q17" s="47">
        <v>15000</v>
      </c>
      <c r="R17" s="53" t="s">
        <v>26</v>
      </c>
    </row>
    <row r="18" spans="1:18" s="2" customFormat="1" ht="27" customHeight="1" x14ac:dyDescent="0.2">
      <c r="A18" s="12" t="s">
        <v>24</v>
      </c>
      <c r="B18" s="44">
        <v>15000</v>
      </c>
      <c r="C18" s="6">
        <v>1</v>
      </c>
      <c r="D18" s="16">
        <v>9</v>
      </c>
      <c r="E18" s="17">
        <v>46113</v>
      </c>
      <c r="F18" s="17">
        <v>46387</v>
      </c>
      <c r="G18" s="47">
        <f t="shared" si="2"/>
        <v>135000</v>
      </c>
      <c r="H18" s="50">
        <v>0</v>
      </c>
      <c r="I18" s="50">
        <v>15000</v>
      </c>
      <c r="J18" s="50">
        <v>15000</v>
      </c>
      <c r="K18" s="50">
        <v>15000</v>
      </c>
      <c r="L18" s="50">
        <v>15000</v>
      </c>
      <c r="M18" s="50">
        <v>15000</v>
      </c>
      <c r="N18" s="50">
        <v>15000</v>
      </c>
      <c r="O18" s="50">
        <v>15000</v>
      </c>
      <c r="P18" s="50">
        <v>15000</v>
      </c>
      <c r="Q18" s="50">
        <v>15000</v>
      </c>
      <c r="R18" s="53" t="s">
        <v>30</v>
      </c>
    </row>
    <row r="19" spans="1:18" s="2" customFormat="1" ht="30" customHeight="1" x14ac:dyDescent="0.2">
      <c r="A19" s="9" t="s">
        <v>24</v>
      </c>
      <c r="B19" s="45">
        <v>16000</v>
      </c>
      <c r="C19" s="6">
        <v>1</v>
      </c>
      <c r="D19" s="16">
        <v>10</v>
      </c>
      <c r="E19" s="15">
        <v>46083</v>
      </c>
      <c r="F19" s="11">
        <v>46387</v>
      </c>
      <c r="G19" s="47">
        <f t="shared" si="2"/>
        <v>159483.87</v>
      </c>
      <c r="H19" s="47">
        <v>15483.87</v>
      </c>
      <c r="I19" s="49">
        <v>16000</v>
      </c>
      <c r="J19" s="50">
        <v>16000</v>
      </c>
      <c r="K19" s="50">
        <v>16000</v>
      </c>
      <c r="L19" s="50">
        <v>16000</v>
      </c>
      <c r="M19" s="50">
        <v>16000</v>
      </c>
      <c r="N19" s="50">
        <v>16000</v>
      </c>
      <c r="O19" s="50">
        <v>16000</v>
      </c>
      <c r="P19" s="50">
        <v>16000</v>
      </c>
      <c r="Q19" s="50">
        <v>16000</v>
      </c>
      <c r="R19" s="53" t="s">
        <v>29</v>
      </c>
    </row>
    <row r="20" spans="1:18" s="2" customFormat="1" ht="30" customHeight="1" x14ac:dyDescent="0.2">
      <c r="A20" s="12" t="s">
        <v>24</v>
      </c>
      <c r="B20" s="44">
        <v>14000</v>
      </c>
      <c r="C20" s="6">
        <v>1</v>
      </c>
      <c r="D20" s="10">
        <v>6</v>
      </c>
      <c r="E20" s="18">
        <v>46204</v>
      </c>
      <c r="F20" s="17">
        <v>46387</v>
      </c>
      <c r="G20" s="47">
        <v>84000</v>
      </c>
      <c r="H20" s="51">
        <v>0</v>
      </c>
      <c r="I20" s="50">
        <v>0</v>
      </c>
      <c r="J20" s="49">
        <v>0</v>
      </c>
      <c r="K20" s="50">
        <v>0</v>
      </c>
      <c r="L20" s="49" t="s">
        <v>36</v>
      </c>
      <c r="M20" s="49" t="s">
        <v>36</v>
      </c>
      <c r="N20" s="49" t="s">
        <v>36</v>
      </c>
      <c r="O20" s="49" t="s">
        <v>36</v>
      </c>
      <c r="P20" s="49" t="s">
        <v>36</v>
      </c>
      <c r="Q20" s="49" t="s">
        <v>36</v>
      </c>
      <c r="R20" s="53" t="s">
        <v>40</v>
      </c>
    </row>
    <row r="21" spans="1:18" s="2" customFormat="1" ht="30.75" customHeight="1" x14ac:dyDescent="0.2">
      <c r="A21" s="9" t="s">
        <v>23</v>
      </c>
      <c r="B21" s="44">
        <v>8000</v>
      </c>
      <c r="C21" s="54">
        <v>1</v>
      </c>
      <c r="D21" s="54">
        <v>5</v>
      </c>
      <c r="E21" s="18">
        <v>46241</v>
      </c>
      <c r="F21" s="17">
        <v>46387</v>
      </c>
      <c r="G21" s="47">
        <f t="shared" si="2"/>
        <v>38451.61</v>
      </c>
      <c r="H21" s="50">
        <v>0</v>
      </c>
      <c r="I21" s="50">
        <v>0</v>
      </c>
      <c r="J21" s="50">
        <v>0</v>
      </c>
      <c r="K21" s="49">
        <v>0</v>
      </c>
      <c r="L21" s="51">
        <v>0</v>
      </c>
      <c r="M21" s="56">
        <v>6451.61</v>
      </c>
      <c r="N21" s="47">
        <v>8000</v>
      </c>
      <c r="O21" s="47">
        <v>8000</v>
      </c>
      <c r="P21" s="47">
        <v>8000</v>
      </c>
      <c r="Q21" s="47">
        <v>8000</v>
      </c>
      <c r="R21" s="53" t="s">
        <v>41</v>
      </c>
    </row>
    <row r="22" spans="1:18" s="2" customFormat="1" ht="30.75" customHeight="1" x14ac:dyDescent="0.2">
      <c r="A22" s="9" t="s">
        <v>24</v>
      </c>
      <c r="B22" s="44">
        <v>25000</v>
      </c>
      <c r="C22" s="6">
        <v>1</v>
      </c>
      <c r="D22" s="16">
        <v>9</v>
      </c>
      <c r="E22" s="17">
        <v>46113</v>
      </c>
      <c r="F22" s="17">
        <v>46387</v>
      </c>
      <c r="G22" s="47">
        <f t="shared" si="2"/>
        <v>225000</v>
      </c>
      <c r="H22" s="51">
        <v>0</v>
      </c>
      <c r="I22" s="50">
        <v>25000</v>
      </c>
      <c r="J22" s="50">
        <v>25000</v>
      </c>
      <c r="K22" s="50">
        <v>25000</v>
      </c>
      <c r="L22" s="50">
        <v>25000</v>
      </c>
      <c r="M22" s="50">
        <v>25000</v>
      </c>
      <c r="N22" s="50">
        <v>25000</v>
      </c>
      <c r="O22" s="50">
        <v>25000</v>
      </c>
      <c r="P22" s="50">
        <v>25000</v>
      </c>
      <c r="Q22" s="50">
        <v>25000</v>
      </c>
      <c r="R22" s="53" t="s">
        <v>28</v>
      </c>
    </row>
    <row r="23" spans="1:18" s="2" customFormat="1" ht="25.5" customHeight="1" x14ac:dyDescent="0.25">
      <c r="A23" s="12" t="s">
        <v>23</v>
      </c>
      <c r="B23" s="44">
        <v>12000</v>
      </c>
      <c r="C23" s="6">
        <v>1</v>
      </c>
      <c r="D23" s="16">
        <v>9</v>
      </c>
      <c r="E23" s="17">
        <v>46113</v>
      </c>
      <c r="F23" s="17">
        <v>46387</v>
      </c>
      <c r="G23" s="47">
        <f t="shared" si="2"/>
        <v>108000</v>
      </c>
      <c r="H23" s="50">
        <v>0</v>
      </c>
      <c r="I23" s="50">
        <v>12000</v>
      </c>
      <c r="J23" s="50">
        <v>12000</v>
      </c>
      <c r="K23" s="50">
        <v>12000</v>
      </c>
      <c r="L23" s="50">
        <v>12000</v>
      </c>
      <c r="M23" s="50">
        <v>12000</v>
      </c>
      <c r="N23" s="50">
        <v>12000</v>
      </c>
      <c r="O23" s="50">
        <v>12000</v>
      </c>
      <c r="P23" s="50">
        <v>12000</v>
      </c>
      <c r="Q23" s="50">
        <v>12000</v>
      </c>
      <c r="R23" s="60" t="s">
        <v>32</v>
      </c>
    </row>
    <row r="24" spans="1:18" s="2" customFormat="1" ht="48.75" customHeight="1" x14ac:dyDescent="0.25">
      <c r="A24" s="12" t="s">
        <v>34</v>
      </c>
      <c r="B24" s="20"/>
      <c r="C24" s="6">
        <v>1</v>
      </c>
      <c r="D24" s="6"/>
      <c r="E24" s="22"/>
      <c r="F24" s="11"/>
      <c r="G24" s="50">
        <f>SUM(G25)</f>
        <v>162000</v>
      </c>
      <c r="H24" s="50">
        <f t="shared" ref="H24:Q24" si="3">SUM(H25)</f>
        <v>0</v>
      </c>
      <c r="I24" s="50">
        <f t="shared" si="3"/>
        <v>18000</v>
      </c>
      <c r="J24" s="50">
        <f t="shared" si="3"/>
        <v>18000</v>
      </c>
      <c r="K24" s="50">
        <f t="shared" si="3"/>
        <v>18000</v>
      </c>
      <c r="L24" s="50">
        <f t="shared" si="3"/>
        <v>18000</v>
      </c>
      <c r="M24" s="50">
        <f t="shared" si="3"/>
        <v>18000</v>
      </c>
      <c r="N24" s="50">
        <f t="shared" si="3"/>
        <v>18000</v>
      </c>
      <c r="O24" s="50">
        <f t="shared" si="3"/>
        <v>18000</v>
      </c>
      <c r="P24" s="50">
        <f t="shared" si="3"/>
        <v>18000</v>
      </c>
      <c r="Q24" s="50">
        <f t="shared" si="3"/>
        <v>18000</v>
      </c>
      <c r="R24" s="43"/>
    </row>
    <row r="25" spans="1:18" s="2" customFormat="1" ht="26.25" customHeight="1" x14ac:dyDescent="0.25">
      <c r="A25" s="9" t="s">
        <v>23</v>
      </c>
      <c r="B25" s="20">
        <v>18000</v>
      </c>
      <c r="C25" s="14">
        <v>1</v>
      </c>
      <c r="D25" s="14">
        <v>9</v>
      </c>
      <c r="E25" s="11">
        <v>46113</v>
      </c>
      <c r="F25" s="11">
        <v>46387</v>
      </c>
      <c r="G25" s="50">
        <v>162000</v>
      </c>
      <c r="H25" s="47">
        <v>0</v>
      </c>
      <c r="I25" s="49">
        <v>18000</v>
      </c>
      <c r="J25" s="50">
        <v>18000</v>
      </c>
      <c r="K25" s="50">
        <v>18000</v>
      </c>
      <c r="L25" s="50">
        <v>18000</v>
      </c>
      <c r="M25" s="50">
        <v>18000</v>
      </c>
      <c r="N25" s="50">
        <v>18000</v>
      </c>
      <c r="O25" s="50">
        <v>18000</v>
      </c>
      <c r="P25" s="50">
        <v>18000</v>
      </c>
      <c r="Q25" s="50">
        <v>18000</v>
      </c>
      <c r="R25" s="42"/>
    </row>
    <row r="26" spans="1:18" s="2" customFormat="1" ht="33" customHeight="1" x14ac:dyDescent="0.25">
      <c r="A26" s="52" t="s">
        <v>35</v>
      </c>
      <c r="B26" s="20"/>
      <c r="C26" s="14">
        <f>SUM(C27:C28)</f>
        <v>2</v>
      </c>
      <c r="D26" s="16"/>
      <c r="E26" s="11"/>
      <c r="F26" s="11"/>
      <c r="G26" s="51">
        <f>SUM(G27:G28)</f>
        <v>142161.29</v>
      </c>
      <c r="H26" s="51">
        <f t="shared" ref="H26:Q26" si="4">SUM(H27:H28)</f>
        <v>0</v>
      </c>
      <c r="I26" s="51">
        <f t="shared" si="4"/>
        <v>10000</v>
      </c>
      <c r="J26" s="51">
        <f t="shared" si="4"/>
        <v>13161.29</v>
      </c>
      <c r="K26" s="51">
        <f t="shared" si="4"/>
        <v>17000</v>
      </c>
      <c r="L26" s="51">
        <f t="shared" si="4"/>
        <v>17000</v>
      </c>
      <c r="M26" s="51">
        <f t="shared" si="4"/>
        <v>17000</v>
      </c>
      <c r="N26" s="51">
        <f t="shared" si="4"/>
        <v>17000</v>
      </c>
      <c r="O26" s="51">
        <f t="shared" si="4"/>
        <v>17000</v>
      </c>
      <c r="P26" s="51">
        <f t="shared" si="4"/>
        <v>17000</v>
      </c>
      <c r="Q26" s="51">
        <f t="shared" si="4"/>
        <v>17000</v>
      </c>
      <c r="R26" s="42"/>
    </row>
    <row r="27" spans="1:18" s="2" customFormat="1" ht="33" customHeight="1" x14ac:dyDescent="0.2">
      <c r="A27" s="12" t="s">
        <v>23</v>
      </c>
      <c r="B27" s="21">
        <v>10000</v>
      </c>
      <c r="C27" s="6">
        <v>1</v>
      </c>
      <c r="D27" s="16">
        <v>9</v>
      </c>
      <c r="E27" s="17">
        <v>46113</v>
      </c>
      <c r="F27" s="17">
        <v>46387</v>
      </c>
      <c r="G27" s="51">
        <f>SUM(H27:Q27)</f>
        <v>90000</v>
      </c>
      <c r="H27" s="50">
        <v>0</v>
      </c>
      <c r="I27" s="50">
        <v>10000</v>
      </c>
      <c r="J27" s="50">
        <v>10000</v>
      </c>
      <c r="K27" s="50">
        <v>10000</v>
      </c>
      <c r="L27" s="50">
        <v>10000</v>
      </c>
      <c r="M27" s="50">
        <v>10000</v>
      </c>
      <c r="N27" s="50">
        <v>10000</v>
      </c>
      <c r="O27" s="50">
        <v>10000</v>
      </c>
      <c r="P27" s="50">
        <v>10000</v>
      </c>
      <c r="Q27" s="50">
        <v>10000</v>
      </c>
      <c r="R27" s="61" t="s">
        <v>31</v>
      </c>
    </row>
    <row r="28" spans="1:18" s="2" customFormat="1" ht="27.75" customHeight="1" x14ac:dyDescent="0.2">
      <c r="A28" s="9" t="s">
        <v>23</v>
      </c>
      <c r="B28" s="20">
        <v>7000</v>
      </c>
      <c r="C28" s="6">
        <v>1</v>
      </c>
      <c r="D28" s="16">
        <v>7</v>
      </c>
      <c r="E28" s="22">
        <v>46160</v>
      </c>
      <c r="F28" s="13">
        <v>46387</v>
      </c>
      <c r="G28" s="51">
        <f t="shared" ref="G28" si="5">SUM(H28:Q28)</f>
        <v>52161.29</v>
      </c>
      <c r="H28" s="50">
        <v>0</v>
      </c>
      <c r="I28" s="50">
        <v>0</v>
      </c>
      <c r="J28" s="49">
        <v>3161.29</v>
      </c>
      <c r="K28" s="50">
        <v>7000</v>
      </c>
      <c r="L28" s="50">
        <v>7000</v>
      </c>
      <c r="M28" s="50">
        <v>7000</v>
      </c>
      <c r="N28" s="50">
        <v>7000</v>
      </c>
      <c r="O28" s="50">
        <v>7000</v>
      </c>
      <c r="P28" s="50">
        <v>7000</v>
      </c>
      <c r="Q28" s="50">
        <v>7000</v>
      </c>
      <c r="R28" s="61" t="s">
        <v>33</v>
      </c>
    </row>
    <row r="29" spans="1:18" s="2" customFormat="1" ht="33" customHeight="1" x14ac:dyDescent="0.25">
      <c r="A29" s="23" t="s">
        <v>42</v>
      </c>
      <c r="B29" s="21"/>
      <c r="C29" s="6">
        <v>1</v>
      </c>
      <c r="D29" s="16"/>
      <c r="E29" s="17"/>
      <c r="F29" s="17"/>
      <c r="G29" s="50">
        <f t="shared" ref="G29:K29" si="6">SUM(G30)</f>
        <v>63096.770000000004</v>
      </c>
      <c r="H29" s="50">
        <f t="shared" si="6"/>
        <v>0</v>
      </c>
      <c r="I29" s="50">
        <f t="shared" si="6"/>
        <v>0</v>
      </c>
      <c r="J29" s="50">
        <f t="shared" si="6"/>
        <v>0</v>
      </c>
      <c r="K29" s="50">
        <f t="shared" si="6"/>
        <v>0</v>
      </c>
      <c r="L29" s="50">
        <f>SUM(L30)</f>
        <v>3096.77</v>
      </c>
      <c r="M29" s="50">
        <f t="shared" ref="M29:Q29" si="7">SUM(M30)</f>
        <v>12000</v>
      </c>
      <c r="N29" s="50">
        <f t="shared" si="7"/>
        <v>12000</v>
      </c>
      <c r="O29" s="50">
        <f t="shared" si="7"/>
        <v>12000</v>
      </c>
      <c r="P29" s="50">
        <f t="shared" si="7"/>
        <v>12000</v>
      </c>
      <c r="Q29" s="50">
        <f t="shared" si="7"/>
        <v>12000</v>
      </c>
      <c r="R29" s="41"/>
    </row>
    <row r="30" spans="1:18" s="2" customFormat="1" ht="32.25" customHeight="1" x14ac:dyDescent="0.2">
      <c r="A30" s="12" t="s">
        <v>24</v>
      </c>
      <c r="B30" s="21">
        <v>12000</v>
      </c>
      <c r="C30" s="6">
        <v>1</v>
      </c>
      <c r="D30" s="16">
        <v>6</v>
      </c>
      <c r="E30" s="17">
        <v>46227</v>
      </c>
      <c r="F30" s="17">
        <v>46387</v>
      </c>
      <c r="G30" s="51">
        <f>SUM(H30:Q30)</f>
        <v>63096.770000000004</v>
      </c>
      <c r="H30" s="50">
        <v>0</v>
      </c>
      <c r="I30" s="50">
        <v>0</v>
      </c>
      <c r="J30" s="50">
        <v>0</v>
      </c>
      <c r="K30" s="50">
        <v>0</v>
      </c>
      <c r="L30" s="59">
        <v>3096.77</v>
      </c>
      <c r="M30" s="50">
        <v>12000</v>
      </c>
      <c r="N30" s="50">
        <v>12000</v>
      </c>
      <c r="O30" s="50">
        <v>12000</v>
      </c>
      <c r="P30" s="50">
        <v>12000</v>
      </c>
      <c r="Q30" s="50">
        <v>12000</v>
      </c>
      <c r="R30" s="58" t="s">
        <v>43</v>
      </c>
    </row>
    <row r="31" spans="1:18" ht="30" customHeight="1" x14ac:dyDescent="0.25">
      <c r="A31" s="27"/>
      <c r="B31" s="28"/>
      <c r="C31" s="29"/>
      <c r="D31" s="29"/>
      <c r="E31" s="30"/>
      <c r="F31" s="31"/>
      <c r="G31" s="32"/>
      <c r="H31" s="33"/>
      <c r="I31" s="33"/>
      <c r="J31" s="34"/>
      <c r="K31" s="28"/>
      <c r="L31" s="28"/>
      <c r="M31" s="32">
        <f>SUM(M11,M24,M26,M29)</f>
        <v>175612.90000000002</v>
      </c>
      <c r="N31" s="32"/>
      <c r="O31" s="32"/>
      <c r="P31" s="32"/>
      <c r="Q31" s="32"/>
      <c r="R31" s="35"/>
    </row>
    <row r="32" spans="1:18" x14ac:dyDescent="0.25">
      <c r="A32" s="36"/>
      <c r="B32" s="34"/>
      <c r="C32" s="29"/>
      <c r="D32" s="29"/>
      <c r="E32" s="37"/>
      <c r="F32" s="38"/>
      <c r="G32" s="32"/>
      <c r="H32" s="39"/>
      <c r="I32" s="32"/>
      <c r="J32" s="34"/>
      <c r="K32" s="32"/>
      <c r="L32" s="32"/>
      <c r="M32" s="32"/>
      <c r="N32" s="32"/>
      <c r="O32" s="32"/>
      <c r="P32" s="32"/>
      <c r="Q32" s="32"/>
      <c r="R32" s="40"/>
    </row>
  </sheetData>
  <autoFilter ref="A10:Q28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honeticPr fontId="7" type="noConversion"/>
  <printOptions horizontalCentered="1"/>
  <pageMargins left="0.27559055118110237" right="0.27559055118110237" top="0.55118110236220474" bottom="0.74803149606299213" header="0.31496062992125984" footer="0.31496062992125984"/>
  <pageSetup paperSize="9" scale="60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2026-09-04T19:28:25Z</cp:lastPrinted>
  <dcterms:created xsi:type="dcterms:W3CDTF">2025-07-07T16:38:18Z</dcterms:created>
  <dcterms:modified xsi:type="dcterms:W3CDTF">2026-09-07T15:05:05Z</dcterms:modified>
</cp:coreProperties>
</file>