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nio 2026/"/>
    </mc:Choice>
  </mc:AlternateContent>
  <xr:revisionPtr revIDLastSave="492" documentId="8_{65DDEC46-F8B3-4393-AF4D-7B2CDCEF72AB}" xr6:coauthVersionLast="47" xr6:coauthVersionMax="47" xr10:uidLastSave="{A00AAB6C-DE13-452A-B9E5-A284B2203A07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'029'!$A$1:$Q$33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1" l="1"/>
  <c r="H24" i="1" l="1"/>
  <c r="I24" i="1"/>
  <c r="J24" i="1"/>
  <c r="L24" i="1"/>
  <c r="M24" i="1"/>
  <c r="N24" i="1"/>
  <c r="O24" i="1"/>
  <c r="P24" i="1"/>
  <c r="Q24" i="1"/>
  <c r="G27" i="1"/>
  <c r="G21" i="1"/>
  <c r="G26" i="1" l="1"/>
  <c r="G25" i="1"/>
  <c r="G24" i="1" s="1"/>
  <c r="G23" i="1"/>
  <c r="G22" i="1" s="1"/>
  <c r="Q22" i="1"/>
  <c r="P22" i="1"/>
  <c r="O22" i="1"/>
  <c r="N22" i="1"/>
  <c r="M22" i="1"/>
  <c r="L22" i="1"/>
  <c r="K22" i="1"/>
  <c r="J22" i="1"/>
  <c r="I22" i="1"/>
  <c r="H22" i="1"/>
  <c r="G20" i="1"/>
  <c r="G19" i="1"/>
  <c r="G18" i="1"/>
  <c r="G17" i="1"/>
  <c r="G16" i="1"/>
  <c r="G15" i="1"/>
  <c r="G14" i="1"/>
  <c r="G13" i="1"/>
  <c r="Q12" i="1"/>
  <c r="P12" i="1"/>
  <c r="O12" i="1"/>
  <c r="N12" i="1"/>
  <c r="M12" i="1"/>
  <c r="L12" i="1"/>
  <c r="K12" i="1"/>
  <c r="K11" i="1" s="1"/>
  <c r="J12" i="1"/>
  <c r="J11" i="1" s="1"/>
  <c r="I12" i="1"/>
  <c r="H12" i="1"/>
  <c r="H11" i="1" l="1"/>
  <c r="I11" i="1"/>
  <c r="Q11" i="1"/>
  <c r="L11" i="1"/>
  <c r="N11" i="1"/>
  <c r="O11" i="1"/>
  <c r="P11" i="1"/>
  <c r="M11" i="1"/>
  <c r="G12" i="1"/>
  <c r="G11" i="1" s="1"/>
  <c r="Q29" i="1" l="1"/>
  <c r="P29" i="1"/>
  <c r="O29" i="1"/>
  <c r="N29" i="1"/>
  <c r="M29" i="1"/>
  <c r="L29" i="1"/>
  <c r="K29" i="1"/>
  <c r="G29" i="1"/>
  <c r="C29" i="1"/>
</calcChain>
</file>

<file path=xl/sharedStrings.xml><?xml version="1.0" encoding="utf-8"?>
<sst xmlns="http://schemas.openxmlformats.org/spreadsheetml/2006/main" count="62" uniqueCount="46">
  <si>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</si>
  <si>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</si>
  <si>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</si>
  <si>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</si>
  <si>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</si>
  <si>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</si>
  <si>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</si>
  <si>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</si>
  <si>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</si>
  <si>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</si>
  <si>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</si>
  <si>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</si>
  <si>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</si>
  <si>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</si>
  <si>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</si>
  <si>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</si>
  <si>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</si>
  <si>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</si>
  <si>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</si>
  <si>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</si>
  <si>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</si>
  <si>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</si>
  <si>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MARZO</t>
  </si>
  <si>
    <t>ABRIL</t>
  </si>
  <si>
    <t>MAYO</t>
  </si>
  <si>
    <t>SERVICIOS TÉCNICOS</t>
  </si>
  <si>
    <t>SERVICIOS PROFESIONALES</t>
  </si>
  <si>
    <t>BYRON ARNOLDO  VASQUEZ TRUJILLO</t>
  </si>
  <si>
    <t>KARINA MARIBEL  SAQUIC RIQUIAC</t>
  </si>
  <si>
    <t>FAUSTO EMMANUEL  REYES MORALES</t>
  </si>
  <si>
    <t>CARLOS ERNESTO  CRUZ GUDIEL</t>
  </si>
  <si>
    <t>JENIFER LUBETH  FIGUEROA LIMA</t>
  </si>
  <si>
    <t>JOSE PABLO  MENCHU JIMENEZ</t>
  </si>
  <si>
    <t>JOSE DAVID  VASQUEZ</t>
  </si>
  <si>
    <t>CARLOS ALEXANDER  LOPEZ DE PAZ</t>
  </si>
  <si>
    <t>JOSE SAMUEL  SUASNAVAR BOLAÑOS</t>
  </si>
  <si>
    <t>DIEGO  ANDRES  FLORES CARRILLO</t>
  </si>
  <si>
    <t>VERNNIE STUARD  FLORES QUIÑONEZ</t>
  </si>
  <si>
    <t>RAY DANIEL  ORANTES ORTIZ</t>
  </si>
  <si>
    <t>31/06/2026</t>
  </si>
  <si>
    <t>KIMBERLY ABIGAIL  GONZALEZ RAMIREZ</t>
  </si>
  <si>
    <t>CORRESPONDE AL MES DE: JUNIO 2026</t>
  </si>
  <si>
    <t>11130016-245-00-0101-0000-00-71-00-000-001-000-029-00001</t>
  </si>
  <si>
    <t>11130016-245-00-0101-0000-00-71-00-000-002-000-029-00001</t>
  </si>
  <si>
    <t>11130016-245-00-0101-0000-00-71-00-000-003-000-029-00001</t>
  </si>
  <si>
    <t>FECHA DE ACTUALIZACIÓN: 03/06/2026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</si>
</sst>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1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6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>
      <alignment horizontal="right" vertical="center"/>
    </xf>
    <xf numFmtId="0" fontId="0" fillId="3" borderId="2" xfId="0" applyFill="1" applyBorder="1" applyAlignment="1">
      <alignment vertical="center" wrapText="1"/>
    </xf>
    <xf numFmtId="167" fontId="0" fillId="4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7" fontId="0" fillId="0" borderId="1" xfId="0" applyNumberFormat="1" applyBorder="1"/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67" fontId="0" fillId="4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0" fontId="0" fillId="3" borderId="0" xfId="0" applyFill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167" fontId="0" fillId="3" borderId="1" xfId="0" applyNumberForma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U34"/>
  <sheetViews>
    <sheetView tabSelected="1" view="pageBreakPreview" topLeftCell="A9" zoomScale="87" zoomScaleNormal="100" zoomScaleSheetLayoutView="87" zoomScalePageLayoutView="69" workbookViewId="0">
      <selection activeCell="H41" sqref="H41"/>
    </sheetView>
  </sheetViews>
  <sheetFormatPr baseColWidth="10" defaultColWidth="11.42578125" defaultRowHeight="15" x14ac:dyDescent="0.25"/>
  <cols>
    <col min="1" max="1" width="29.5703125" style="8" customWidth="1"/>
    <col min="2" max="2" width="11.28515625" style="9" customWidth="1"/>
    <col min="3" max="3" width="10.28515625" style="9" customWidth="1"/>
    <col min="4" max="4" width="7.28515625" style="9" customWidth="1"/>
    <col min="5" max="5" width="13.42578125" customWidth="1"/>
    <col min="6" max="6" width="13" customWidth="1"/>
    <col min="7" max="7" width="16.5703125" customWidth="1"/>
    <col min="8" max="8" width="12.7109375" customWidth="1"/>
    <col min="9" max="9" width="13.28515625" customWidth="1"/>
    <col min="10" max="10" width="14.5703125" customWidth="1"/>
    <col min="11" max="11" width="15.140625" customWidth="1"/>
    <col min="12" max="12" width="14.42578125" customWidth="1"/>
    <col min="13" max="13" width="13.5703125" customWidth="1"/>
    <col min="14" max="14" width="13.7109375" customWidth="1"/>
    <col min="15" max="15" width="14.7109375" customWidth="1"/>
    <col min="16" max="16" width="13.85546875" style="20" customWidth="1"/>
    <col min="17" max="17" width="13.85546875" style="10" customWidth="1"/>
    <col min="18" max="18" width="15.85546875" customWidth="1"/>
  </cols>
  <sheetData>
    <row r="1" spans="1:21" s="1" customFormat="1" ht="15.7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21" s="1" customFormat="1" ht="15.75" x14ac:dyDescent="0.25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21" s="1" customFormat="1" ht="15.75" customHeight="1" x14ac:dyDescent="0.25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21" s="1" customFormat="1" ht="15.75" x14ac:dyDescent="0.2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5" spans="1:21" s="1" customFormat="1" ht="15.75" x14ac:dyDescent="0.25">
      <c r="A5" s="52" t="s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21" s="1" customFormat="1" ht="15.75" x14ac:dyDescent="0.25">
      <c r="A6" s="52" t="s">
        <v>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21" s="1" customFormat="1" ht="15.75" x14ac:dyDescent="0.25">
      <c r="A7" s="52" t="s">
        <v>45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</row>
    <row r="8" spans="1:21" s="1" customFormat="1" ht="15.75" x14ac:dyDescent="0.25">
      <c r="A8" s="52" t="s">
        <v>41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21" ht="21" customHeight="1" x14ac:dyDescent="0.25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</row>
    <row r="10" spans="1:21" s="4" customFormat="1" ht="53.25" customHeight="1" x14ac:dyDescent="0.25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3" t="s">
        <v>12</v>
      </c>
      <c r="G10" s="3" t="s">
        <v>13</v>
      </c>
      <c r="H10" s="3" t="s">
        <v>22</v>
      </c>
      <c r="I10" s="3" t="s">
        <v>23</v>
      </c>
      <c r="J10" s="3" t="s">
        <v>24</v>
      </c>
      <c r="K10" s="3" t="s">
        <v>14</v>
      </c>
      <c r="L10" s="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" t="s">
        <v>20</v>
      </c>
    </row>
    <row r="11" spans="1:21" s="4" customFormat="1" ht="44.25" customHeight="1" x14ac:dyDescent="0.25">
      <c r="A11" s="5"/>
      <c r="B11" s="26"/>
      <c r="C11" s="12">
        <v>13</v>
      </c>
      <c r="D11" s="12"/>
      <c r="E11" s="6"/>
      <c r="F11" s="7"/>
      <c r="G11" s="48">
        <f>SUM(G12,G22,G24)</f>
        <v>1389421.51</v>
      </c>
      <c r="H11" s="48">
        <f>SUM(H12,H22,H24)</f>
        <v>40193.550000000003</v>
      </c>
      <c r="I11" s="48">
        <f>SUM(I12,I22,I24)</f>
        <v>149066.66999999998</v>
      </c>
      <c r="J11" s="48">
        <f>SUM(J12,J22,J24)</f>
        <v>159161.29</v>
      </c>
      <c r="K11" s="48">
        <f>SUM(K12,K22,K24)</f>
        <v>177000</v>
      </c>
      <c r="L11" s="48">
        <f>SUM(L12,L22,L24)</f>
        <v>144000</v>
      </c>
      <c r="M11" s="48">
        <f>SUM(M12,M22,M24)</f>
        <v>144000</v>
      </c>
      <c r="N11" s="48">
        <f>SUM(N12,N22,N24)</f>
        <v>144000</v>
      </c>
      <c r="O11" s="48">
        <f>SUM(O12,O22,O24)</f>
        <v>144000</v>
      </c>
      <c r="P11" s="48">
        <f>SUM(P12,P22,P24)</f>
        <v>144000</v>
      </c>
      <c r="Q11" s="48">
        <f>SUM(Q12,Q22,Q24)</f>
        <v>144000</v>
      </c>
      <c r="U11" s="31"/>
    </row>
    <row r="12" spans="1:21" ht="42.75" customHeight="1" x14ac:dyDescent="0.25">
      <c r="A12" s="31" t="s">
        <v>42</v>
      </c>
      <c r="B12" s="38"/>
      <c r="C12" s="12">
        <v>9</v>
      </c>
      <c r="D12" s="12"/>
      <c r="E12" s="6"/>
      <c r="F12" s="38"/>
      <c r="G12" s="49">
        <f>SUM(G13:G21)</f>
        <v>1043034.4099999999</v>
      </c>
      <c r="H12" s="49">
        <f t="shared" ref="H12:Q12" si="0">SUM(H13:H21)</f>
        <v>30967.74</v>
      </c>
      <c r="I12" s="49">
        <f t="shared" si="0"/>
        <v>110066.67</v>
      </c>
      <c r="J12" s="49">
        <f t="shared" si="0"/>
        <v>117000</v>
      </c>
      <c r="K12" s="49">
        <f t="shared" si="0"/>
        <v>131000</v>
      </c>
      <c r="L12" s="49">
        <f t="shared" si="0"/>
        <v>109000</v>
      </c>
      <c r="M12" s="49">
        <f t="shared" si="0"/>
        <v>109000</v>
      </c>
      <c r="N12" s="49">
        <f t="shared" si="0"/>
        <v>109000</v>
      </c>
      <c r="O12" s="49">
        <f t="shared" si="0"/>
        <v>109000</v>
      </c>
      <c r="P12" s="49">
        <f t="shared" si="0"/>
        <v>109000</v>
      </c>
      <c r="Q12" s="49">
        <f t="shared" si="0"/>
        <v>109000</v>
      </c>
      <c r="R12" s="4"/>
      <c r="U12" s="32"/>
    </row>
    <row r="13" spans="1:21" ht="35.25" customHeight="1" x14ac:dyDescent="0.25">
      <c r="A13" s="39" t="s">
        <v>26</v>
      </c>
      <c r="B13" s="35">
        <v>15000</v>
      </c>
      <c r="C13" s="12">
        <v>1</v>
      </c>
      <c r="D13" s="21">
        <v>9</v>
      </c>
      <c r="E13" s="23">
        <v>46113</v>
      </c>
      <c r="F13" s="22">
        <v>46387</v>
      </c>
      <c r="G13" s="49">
        <f>SUM(H13:Q13)</f>
        <v>135000</v>
      </c>
      <c r="H13" s="49">
        <v>0</v>
      </c>
      <c r="I13" s="36">
        <v>15000</v>
      </c>
      <c r="J13" s="35">
        <v>15000</v>
      </c>
      <c r="K13" s="35">
        <v>15000</v>
      </c>
      <c r="L13" s="35">
        <v>15000</v>
      </c>
      <c r="M13" s="35">
        <v>15000</v>
      </c>
      <c r="N13" s="35">
        <v>15000</v>
      </c>
      <c r="O13" s="35">
        <v>15000</v>
      </c>
      <c r="P13" s="35">
        <v>15000</v>
      </c>
      <c r="Q13" s="35">
        <v>15000</v>
      </c>
      <c r="R13" s="40" t="s">
        <v>27</v>
      </c>
      <c r="U13" s="31"/>
    </row>
    <row r="14" spans="1:21" ht="33.75" customHeight="1" x14ac:dyDescent="0.25">
      <c r="A14" s="41" t="s">
        <v>26</v>
      </c>
      <c r="B14" s="36">
        <v>10000</v>
      </c>
      <c r="C14" s="12">
        <v>1</v>
      </c>
      <c r="D14" s="27">
        <v>9</v>
      </c>
      <c r="E14" s="16">
        <v>46113</v>
      </c>
      <c r="F14" s="16">
        <v>46387</v>
      </c>
      <c r="G14" s="50">
        <f t="shared" ref="G14:G20" si="1">SUM(H14:Q14)</f>
        <v>90000</v>
      </c>
      <c r="H14" s="51">
        <v>0</v>
      </c>
      <c r="I14" s="51">
        <v>10000</v>
      </c>
      <c r="J14" s="51">
        <v>10000</v>
      </c>
      <c r="K14" s="51">
        <v>10000</v>
      </c>
      <c r="L14" s="51">
        <v>10000</v>
      </c>
      <c r="M14" s="51">
        <v>10000</v>
      </c>
      <c r="N14" s="51">
        <v>10000</v>
      </c>
      <c r="O14" s="51">
        <v>10000</v>
      </c>
      <c r="P14" s="51">
        <v>10000</v>
      </c>
      <c r="Q14" s="51">
        <v>10000</v>
      </c>
      <c r="R14" s="42" t="s">
        <v>36</v>
      </c>
      <c r="U14" s="31"/>
    </row>
    <row r="15" spans="1:21" ht="30" customHeight="1" x14ac:dyDescent="0.25">
      <c r="A15" s="39" t="s">
        <v>26</v>
      </c>
      <c r="B15" s="35">
        <v>8000</v>
      </c>
      <c r="C15" s="12">
        <v>1</v>
      </c>
      <c r="D15" s="27">
        <v>2</v>
      </c>
      <c r="E15" s="16">
        <v>46139</v>
      </c>
      <c r="F15" s="16" t="s">
        <v>39</v>
      </c>
      <c r="G15" s="50">
        <f t="shared" si="1"/>
        <v>17066.669999999998</v>
      </c>
      <c r="H15" s="51">
        <v>0</v>
      </c>
      <c r="I15" s="51">
        <v>1066.67</v>
      </c>
      <c r="J15" s="51">
        <v>8000</v>
      </c>
      <c r="K15" s="51">
        <v>8000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43" t="s">
        <v>30</v>
      </c>
      <c r="U15" s="32"/>
    </row>
    <row r="16" spans="1:21" ht="30" customHeight="1" x14ac:dyDescent="0.25">
      <c r="A16" s="41" t="s">
        <v>26</v>
      </c>
      <c r="B16" s="36">
        <v>25000</v>
      </c>
      <c r="C16" s="12">
        <v>1</v>
      </c>
      <c r="D16" s="27">
        <v>9</v>
      </c>
      <c r="E16" s="16">
        <v>46113</v>
      </c>
      <c r="F16" s="16">
        <v>46387</v>
      </c>
      <c r="G16" s="50">
        <f t="shared" si="1"/>
        <v>225000</v>
      </c>
      <c r="H16" s="50">
        <v>0</v>
      </c>
      <c r="I16" s="51">
        <v>25000</v>
      </c>
      <c r="J16" s="51">
        <v>25000</v>
      </c>
      <c r="K16" s="51">
        <v>25000</v>
      </c>
      <c r="L16" s="51">
        <v>25000</v>
      </c>
      <c r="M16" s="51">
        <v>25000</v>
      </c>
      <c r="N16" s="51">
        <v>25000</v>
      </c>
      <c r="O16" s="51">
        <v>25000</v>
      </c>
      <c r="P16" s="51">
        <v>25000</v>
      </c>
      <c r="Q16" s="51">
        <v>25000</v>
      </c>
      <c r="R16" s="42" t="s">
        <v>31</v>
      </c>
      <c r="U16" s="31"/>
    </row>
    <row r="17" spans="1:21" ht="30" customHeight="1" x14ac:dyDescent="0.25">
      <c r="A17" s="39" t="s">
        <v>26</v>
      </c>
      <c r="B17" s="35">
        <v>15000</v>
      </c>
      <c r="C17" s="12">
        <v>1</v>
      </c>
      <c r="D17" s="27">
        <v>9</v>
      </c>
      <c r="E17" s="16">
        <v>46113</v>
      </c>
      <c r="F17" s="16">
        <v>46387</v>
      </c>
      <c r="G17" s="50">
        <f t="shared" si="1"/>
        <v>135000</v>
      </c>
      <c r="H17" s="51">
        <v>0</v>
      </c>
      <c r="I17" s="51">
        <v>15000</v>
      </c>
      <c r="J17" s="51">
        <v>15000</v>
      </c>
      <c r="K17" s="51">
        <v>15000</v>
      </c>
      <c r="L17" s="51">
        <v>15000</v>
      </c>
      <c r="M17" s="51">
        <v>15000</v>
      </c>
      <c r="N17" s="51">
        <v>15000</v>
      </c>
      <c r="O17" s="51">
        <v>15000</v>
      </c>
      <c r="P17" s="51">
        <v>15000</v>
      </c>
      <c r="Q17" s="51">
        <v>15000</v>
      </c>
      <c r="R17" s="40" t="s">
        <v>33</v>
      </c>
      <c r="U17" s="32"/>
    </row>
    <row r="18" spans="1:21" ht="30" customHeight="1" x14ac:dyDescent="0.25">
      <c r="A18" s="41" t="s">
        <v>26</v>
      </c>
      <c r="B18" s="36">
        <v>16000</v>
      </c>
      <c r="C18" s="12">
        <v>1</v>
      </c>
      <c r="D18" s="27">
        <v>10</v>
      </c>
      <c r="E18" s="29">
        <v>46083</v>
      </c>
      <c r="F18" s="22">
        <v>46387</v>
      </c>
      <c r="G18" s="50">
        <f t="shared" si="1"/>
        <v>159483.87</v>
      </c>
      <c r="H18" s="49">
        <v>15483.87</v>
      </c>
      <c r="I18" s="35">
        <v>16000</v>
      </c>
      <c r="J18" s="51">
        <v>16000</v>
      </c>
      <c r="K18" s="51">
        <v>16000</v>
      </c>
      <c r="L18" s="51">
        <v>16000</v>
      </c>
      <c r="M18" s="51">
        <v>16000</v>
      </c>
      <c r="N18" s="51">
        <v>16000</v>
      </c>
      <c r="O18" s="51">
        <v>16000</v>
      </c>
      <c r="P18" s="51">
        <v>16000</v>
      </c>
      <c r="Q18" s="51">
        <v>16000</v>
      </c>
      <c r="R18" s="44" t="s">
        <v>32</v>
      </c>
      <c r="U18" s="31"/>
    </row>
    <row r="19" spans="1:21" ht="30" customHeight="1" x14ac:dyDescent="0.25">
      <c r="A19" s="39" t="s">
        <v>25</v>
      </c>
      <c r="B19" s="35">
        <v>12000</v>
      </c>
      <c r="C19" s="12">
        <v>1</v>
      </c>
      <c r="D19" s="12">
        <v>9</v>
      </c>
      <c r="E19" s="16">
        <v>46113</v>
      </c>
      <c r="F19" s="16">
        <v>46387</v>
      </c>
      <c r="G19" s="50">
        <f t="shared" si="1"/>
        <v>108000</v>
      </c>
      <c r="H19" s="51">
        <v>0</v>
      </c>
      <c r="I19" s="51">
        <v>12000</v>
      </c>
      <c r="J19" s="51">
        <v>12000</v>
      </c>
      <c r="K19" s="51">
        <v>12000</v>
      </c>
      <c r="L19" s="51">
        <v>12000</v>
      </c>
      <c r="M19" s="51">
        <v>12000</v>
      </c>
      <c r="N19" s="51">
        <v>12000</v>
      </c>
      <c r="O19" s="51">
        <v>12000</v>
      </c>
      <c r="P19" s="51">
        <v>12000</v>
      </c>
      <c r="Q19" s="51">
        <v>12000</v>
      </c>
      <c r="R19" s="40" t="s">
        <v>38</v>
      </c>
      <c r="U19" s="32"/>
    </row>
    <row r="20" spans="1:21" ht="30" customHeight="1" x14ac:dyDescent="0.25">
      <c r="A20" s="41" t="s">
        <v>26</v>
      </c>
      <c r="B20" s="36">
        <v>16000</v>
      </c>
      <c r="C20" s="12">
        <v>1</v>
      </c>
      <c r="D20" s="21">
        <v>10</v>
      </c>
      <c r="E20" s="28">
        <v>46083</v>
      </c>
      <c r="F20" s="16">
        <v>46387</v>
      </c>
      <c r="G20" s="49">
        <f t="shared" si="1"/>
        <v>159483.87</v>
      </c>
      <c r="H20" s="50">
        <v>15483.87</v>
      </c>
      <c r="I20" s="51">
        <v>16000</v>
      </c>
      <c r="J20" s="35">
        <v>16000</v>
      </c>
      <c r="K20" s="35">
        <v>16000</v>
      </c>
      <c r="L20" s="35">
        <v>16000</v>
      </c>
      <c r="M20" s="35">
        <v>16000</v>
      </c>
      <c r="N20" s="35">
        <v>16000</v>
      </c>
      <c r="O20" s="35">
        <v>16000</v>
      </c>
      <c r="P20" s="35">
        <v>16000</v>
      </c>
      <c r="Q20" s="35">
        <v>16000</v>
      </c>
      <c r="R20" s="44" t="s">
        <v>29</v>
      </c>
      <c r="U20" s="31"/>
    </row>
    <row r="21" spans="1:21" ht="30" customHeight="1" x14ac:dyDescent="0.25">
      <c r="A21" s="39" t="s">
        <v>26</v>
      </c>
      <c r="B21" s="35">
        <v>14000</v>
      </c>
      <c r="C21" s="12">
        <v>1</v>
      </c>
      <c r="D21" s="12">
        <v>1</v>
      </c>
      <c r="E21" s="37">
        <v>46174</v>
      </c>
      <c r="F21" s="22">
        <v>46203</v>
      </c>
      <c r="G21" s="51">
        <f>SUM(H21:Q21)</f>
        <v>14000</v>
      </c>
      <c r="H21" s="51">
        <v>0</v>
      </c>
      <c r="I21" s="51">
        <v>0</v>
      </c>
      <c r="J21" s="51">
        <v>0</v>
      </c>
      <c r="K21" s="35">
        <v>14000</v>
      </c>
      <c r="L21" s="35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40" t="s">
        <v>37</v>
      </c>
      <c r="U21" s="32"/>
    </row>
    <row r="22" spans="1:21" ht="30" customHeight="1" x14ac:dyDescent="0.25">
      <c r="A22" s="46" t="s">
        <v>43</v>
      </c>
      <c r="B22" s="35"/>
      <c r="C22" s="12">
        <v>1</v>
      </c>
      <c r="D22" s="12"/>
      <c r="E22" s="37"/>
      <c r="F22" s="22"/>
      <c r="G22" s="51">
        <f>SUM(G23)</f>
        <v>162000</v>
      </c>
      <c r="H22" s="51">
        <f t="shared" ref="H22:Q22" si="2">SUM(H23)</f>
        <v>0</v>
      </c>
      <c r="I22" s="51">
        <f t="shared" si="2"/>
        <v>18000</v>
      </c>
      <c r="J22" s="51">
        <f t="shared" si="2"/>
        <v>18000</v>
      </c>
      <c r="K22" s="51">
        <f t="shared" si="2"/>
        <v>18000</v>
      </c>
      <c r="L22" s="51">
        <f t="shared" si="2"/>
        <v>18000</v>
      </c>
      <c r="M22" s="51">
        <f t="shared" si="2"/>
        <v>18000</v>
      </c>
      <c r="N22" s="51">
        <f t="shared" si="2"/>
        <v>18000</v>
      </c>
      <c r="O22" s="51">
        <f t="shared" si="2"/>
        <v>18000</v>
      </c>
      <c r="P22" s="51">
        <f t="shared" si="2"/>
        <v>18000</v>
      </c>
      <c r="Q22" s="51">
        <f t="shared" si="2"/>
        <v>18000</v>
      </c>
      <c r="R22" s="40"/>
      <c r="U22" s="33"/>
    </row>
    <row r="23" spans="1:21" ht="30" customHeight="1" x14ac:dyDescent="0.25">
      <c r="A23" s="39" t="s">
        <v>25</v>
      </c>
      <c r="B23" s="35">
        <v>18000</v>
      </c>
      <c r="C23" s="47">
        <v>1</v>
      </c>
      <c r="D23" s="27">
        <v>9</v>
      </c>
      <c r="E23" s="22">
        <v>46113</v>
      </c>
      <c r="F23" s="22">
        <v>46387</v>
      </c>
      <c r="G23" s="50">
        <f t="shared" ref="G23" si="3">SUM(H23:Q23)</f>
        <v>162000</v>
      </c>
      <c r="H23" s="49">
        <v>0</v>
      </c>
      <c r="I23" s="35">
        <v>18000</v>
      </c>
      <c r="J23" s="51">
        <v>18000</v>
      </c>
      <c r="K23" s="51">
        <v>18000</v>
      </c>
      <c r="L23" s="51">
        <v>18000</v>
      </c>
      <c r="M23" s="51">
        <v>18000</v>
      </c>
      <c r="N23" s="51">
        <v>18000</v>
      </c>
      <c r="O23" s="51">
        <v>18000</v>
      </c>
      <c r="P23" s="51">
        <v>18000</v>
      </c>
      <c r="Q23" s="51">
        <v>18000</v>
      </c>
      <c r="R23" s="43" t="s">
        <v>35</v>
      </c>
      <c r="U23" s="33"/>
    </row>
    <row r="24" spans="1:21" ht="30" customHeight="1" x14ac:dyDescent="0.25">
      <c r="A24" s="46" t="s">
        <v>44</v>
      </c>
      <c r="B24" s="35"/>
      <c r="C24" s="12">
        <v>3</v>
      </c>
      <c r="D24" s="12"/>
      <c r="E24" s="37"/>
      <c r="F24" s="22"/>
      <c r="G24" s="51">
        <f>SUM(G25:G27)</f>
        <v>184387.1</v>
      </c>
      <c r="H24" s="51">
        <f>SUM(H25:H27)</f>
        <v>9225.81</v>
      </c>
      <c r="I24" s="51">
        <f>SUM(I25:I27)</f>
        <v>21000</v>
      </c>
      <c r="J24" s="51">
        <f>SUM(J25:J27)</f>
        <v>24161.29</v>
      </c>
      <c r="K24" s="51">
        <f>SUM(K25:K27)</f>
        <v>28000</v>
      </c>
      <c r="L24" s="51">
        <f t="shared" ref="L24:Q24" si="4">SUM(L25:L27)</f>
        <v>17000</v>
      </c>
      <c r="M24" s="51">
        <f t="shared" si="4"/>
        <v>17000</v>
      </c>
      <c r="N24" s="51">
        <f t="shared" si="4"/>
        <v>17000</v>
      </c>
      <c r="O24" s="51">
        <f t="shared" si="4"/>
        <v>17000</v>
      </c>
      <c r="P24" s="51">
        <f t="shared" si="4"/>
        <v>17000</v>
      </c>
      <c r="Q24" s="51">
        <f t="shared" si="4"/>
        <v>17000</v>
      </c>
      <c r="R24" s="40"/>
      <c r="U24" s="33"/>
    </row>
    <row r="25" spans="1:21" ht="30" customHeight="1" x14ac:dyDescent="0.25">
      <c r="A25" s="41" t="s">
        <v>25</v>
      </c>
      <c r="B25" s="36">
        <v>10000</v>
      </c>
      <c r="C25" s="12">
        <v>1</v>
      </c>
      <c r="D25" s="27">
        <v>9</v>
      </c>
      <c r="E25" s="16">
        <v>46113</v>
      </c>
      <c r="F25" s="16">
        <v>46387</v>
      </c>
      <c r="G25" s="50">
        <f t="shared" ref="G25:G26" si="5">SUM(H25:Q25)</f>
        <v>90000</v>
      </c>
      <c r="H25" s="51">
        <v>0</v>
      </c>
      <c r="I25" s="51">
        <v>10000</v>
      </c>
      <c r="J25" s="51">
        <v>10000</v>
      </c>
      <c r="K25" s="51">
        <v>10000</v>
      </c>
      <c r="L25" s="51">
        <v>10000</v>
      </c>
      <c r="M25" s="51">
        <v>10000</v>
      </c>
      <c r="N25" s="51">
        <v>10000</v>
      </c>
      <c r="O25" s="51">
        <v>10000</v>
      </c>
      <c r="P25" s="51">
        <v>10000</v>
      </c>
      <c r="Q25" s="51">
        <v>10000</v>
      </c>
      <c r="R25" s="42" t="s">
        <v>34</v>
      </c>
      <c r="U25" s="33"/>
    </row>
    <row r="26" spans="1:21" ht="30" customHeight="1" x14ac:dyDescent="0.25">
      <c r="A26" s="39" t="s">
        <v>25</v>
      </c>
      <c r="B26" s="35">
        <v>7000</v>
      </c>
      <c r="C26" s="12">
        <v>1</v>
      </c>
      <c r="D26" s="27">
        <v>7</v>
      </c>
      <c r="E26" s="37">
        <v>46160</v>
      </c>
      <c r="F26" s="23">
        <v>46387</v>
      </c>
      <c r="G26" s="50">
        <f t="shared" si="5"/>
        <v>52161.29</v>
      </c>
      <c r="H26" s="51">
        <v>0</v>
      </c>
      <c r="I26" s="51">
        <v>0</v>
      </c>
      <c r="J26" s="35">
        <v>3161.29</v>
      </c>
      <c r="K26" s="51">
        <v>7000</v>
      </c>
      <c r="L26" s="51">
        <v>7000</v>
      </c>
      <c r="M26" s="51">
        <v>7000</v>
      </c>
      <c r="N26" s="51">
        <v>7000</v>
      </c>
      <c r="O26" s="51">
        <v>7000</v>
      </c>
      <c r="P26" s="51">
        <v>7000</v>
      </c>
      <c r="Q26" s="51">
        <v>7000</v>
      </c>
      <c r="R26" s="43" t="s">
        <v>40</v>
      </c>
      <c r="U26" s="45"/>
    </row>
    <row r="27" spans="1:21" ht="30" customHeight="1" x14ac:dyDescent="0.25">
      <c r="A27" s="41" t="s">
        <v>26</v>
      </c>
      <c r="B27" s="36">
        <v>11000</v>
      </c>
      <c r="C27" s="12">
        <v>1</v>
      </c>
      <c r="D27" s="12">
        <v>4</v>
      </c>
      <c r="E27" s="29">
        <v>46087</v>
      </c>
      <c r="F27" s="16">
        <v>46203</v>
      </c>
      <c r="G27" s="51">
        <f>SUM(H27:Q27)</f>
        <v>42225.81</v>
      </c>
      <c r="H27" s="50">
        <v>9225.81</v>
      </c>
      <c r="I27" s="51">
        <v>11000</v>
      </c>
      <c r="J27" s="36">
        <v>11000</v>
      </c>
      <c r="K27" s="36">
        <v>11000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42" t="s">
        <v>28</v>
      </c>
      <c r="U27" s="33"/>
    </row>
    <row r="28" spans="1:21" ht="48" hidden="1" x14ac:dyDescent="0.25">
      <c r="A28" s="25" t="s">
        <v>25</v>
      </c>
      <c r="B28" s="17" t="s">
        <v>8</v>
      </c>
      <c r="C28" s="17" t="s">
        <v>9</v>
      </c>
      <c r="D28" s="12">
        <v>9</v>
      </c>
      <c r="E28" s="16">
        <v>46113</v>
      </c>
      <c r="F28" s="16">
        <v>46387</v>
      </c>
      <c r="G28" s="18" t="s">
        <v>13</v>
      </c>
      <c r="H28" s="24">
        <v>0</v>
      </c>
      <c r="I28" s="24">
        <v>12000</v>
      </c>
      <c r="J28" s="30">
        <v>12000</v>
      </c>
      <c r="K28" s="30">
        <v>12000</v>
      </c>
      <c r="L28" s="30">
        <v>12000</v>
      </c>
      <c r="M28" s="30">
        <v>12000</v>
      </c>
      <c r="N28" s="30">
        <v>12000</v>
      </c>
      <c r="O28" s="30">
        <v>12000</v>
      </c>
      <c r="P28" s="30">
        <v>12000</v>
      </c>
      <c r="Q28" s="30">
        <v>12000</v>
      </c>
      <c r="R28" s="34" t="s">
        <v>28</v>
      </c>
    </row>
    <row r="29" spans="1:21" ht="30" hidden="1" x14ac:dyDescent="0.25">
      <c r="A29" s="5" t="s">
        <v>21</v>
      </c>
      <c r="B29" s="5"/>
      <c r="C29" s="12">
        <f>COUNT(C30:C34)</f>
        <v>0</v>
      </c>
      <c r="D29" s="12"/>
      <c r="E29" s="6"/>
      <c r="F29" s="7"/>
      <c r="G29" s="11">
        <f>SUM(G30:G34)</f>
        <v>0</v>
      </c>
      <c r="H29" s="11"/>
      <c r="I29" s="11"/>
      <c r="J29" s="11"/>
      <c r="K29" s="11">
        <f t="shared" ref="K29:Q29" si="6">SUM(K30:K34)</f>
        <v>0</v>
      </c>
      <c r="L29" s="11">
        <f t="shared" si="6"/>
        <v>0</v>
      </c>
      <c r="M29" s="11">
        <f t="shared" si="6"/>
        <v>0</v>
      </c>
      <c r="N29" s="11">
        <f t="shared" si="6"/>
        <v>0</v>
      </c>
      <c r="O29" s="11">
        <f t="shared" si="6"/>
        <v>0</v>
      </c>
      <c r="P29" s="11">
        <f t="shared" si="6"/>
        <v>0</v>
      </c>
      <c r="Q29" s="11">
        <f t="shared" si="6"/>
        <v>0</v>
      </c>
    </row>
    <row r="30" spans="1:21" ht="30" hidden="1" customHeight="1" x14ac:dyDescent="0.25">
      <c r="A30" s="14"/>
      <c r="B30" s="11"/>
      <c r="C30" s="12"/>
      <c r="D30" s="12"/>
      <c r="E30" s="13"/>
      <c r="F30" s="13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21" ht="30" hidden="1" customHeight="1" x14ac:dyDescent="0.25">
      <c r="A31" s="14"/>
      <c r="B31" s="11"/>
      <c r="C31" s="12"/>
      <c r="D31" s="12"/>
      <c r="E31" s="13"/>
      <c r="F31" s="13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21" ht="30" hidden="1" customHeight="1" x14ac:dyDescent="0.25">
      <c r="A32" s="14"/>
      <c r="B32" s="11"/>
      <c r="C32" s="12"/>
      <c r="D32" s="12"/>
      <c r="E32" s="13"/>
      <c r="F32" s="13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ht="30" hidden="1" customHeight="1" x14ac:dyDescent="0.25">
      <c r="A33" s="14"/>
      <c r="B33" s="19"/>
      <c r="C33" s="12"/>
      <c r="D33" s="12"/>
      <c r="E33" s="16"/>
      <c r="F33" s="16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  <row r="34" spans="1:17" ht="30" hidden="1" customHeight="1" x14ac:dyDescent="0.25">
      <c r="A34" s="14"/>
      <c r="B34" s="19"/>
      <c r="C34" s="12"/>
      <c r="D34" s="12"/>
      <c r="E34" s="16"/>
      <c r="F34" s="16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2026-07-06T17:34:56Z</cp:lastPrinted>
  <dcterms:created xsi:type="dcterms:W3CDTF">2025-07-07T16:20:54Z</dcterms:created>
  <dcterms:modified xsi:type="dcterms:W3CDTF">2026-07-07T18:51:27Z</dcterms:modified>
  <cp:category/>
  <cp:contentStatus/>
</cp:coreProperties>
</file>