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compras_copadeh_gob_gt/Documents/Documentos/INFORMACION PUBLICA/INFORMACION PUBLICA DICIEMBRE 2025/"/>
    </mc:Choice>
  </mc:AlternateContent>
  <xr:revisionPtr revIDLastSave="241" documentId="8_{A9CF13D0-006F-4051-BE97-52CDDC89EF01}" xr6:coauthVersionLast="47" xr6:coauthVersionMax="47" xr10:uidLastSave="{F438B4C6-3CD5-4947-A048-DCAD5FE9A167}"/>
  <bookViews>
    <workbookView xWindow="-120" yWindow="-120" windowWidth="29040" windowHeight="1572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1" l="1"/>
  <c r="H26" i="1"/>
  <c r="H25" i="1"/>
  <c r="H24" i="1"/>
  <c r="H23" i="1"/>
  <c r="H22" i="1"/>
  <c r="H21" i="1"/>
  <c r="H20" i="1"/>
  <c r="H17" i="1"/>
  <c r="H16" i="1"/>
  <c r="H15" i="1"/>
  <c r="H14" i="1"/>
  <c r="H13" i="1"/>
  <c r="H12" i="1"/>
</calcChain>
</file>

<file path=xl/sharedStrings.xml><?xml version="1.0" encoding="utf-8"?>
<sst xmlns="http://schemas.openxmlformats.org/spreadsheetml/2006/main" count="114" uniqueCount="79">
  <si>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</si>
  <si>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</si>
  <si>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</si>
  <si>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</si>
  <si>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</si>
  <si>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</si>
  <si>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</si>
  <si>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</si>
  <si>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</si>
  <si>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</si>
  <si>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</si>
  <si>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</si>
  <si>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COPADEH, Quetzaltenango</t>
  </si>
  <si>
    <t>Sede COPADEH, Santa Cruz del Quiche</t>
  </si>
  <si>
    <t>Sede COPADEH, Soloma, Huehuetenango</t>
  </si>
  <si>
    <t>Sede COPADEH, Salamá, Baja Verapaz</t>
  </si>
  <si>
    <t>Sede COPADEH, Mazatenango, Suchitepéquez</t>
  </si>
  <si>
    <t>Sede COPADEH, Nebaj, Quiché</t>
  </si>
  <si>
    <t>Sede COPADEH, Anexo Oficinas Administrativas COPADEH</t>
  </si>
  <si>
    <t>Sede COPADEH, Oficinas administrativas COPADEH</t>
  </si>
  <si>
    <t>Sede COPADEH, San Marcos</t>
  </si>
  <si>
    <t>Sede COPADEH, Flores, Petén</t>
  </si>
  <si>
    <t>Sede COPADEH, Cobán, Alta Verapaz</t>
  </si>
  <si>
    <t>Parqueo para 35 vehículos</t>
  </si>
  <si>
    <t>Bodega para el inventario de bienes y archivo de documentos</t>
  </si>
  <si>
    <t>Sede Central COPADEH</t>
  </si>
  <si>
    <t>COTI XICARA ELSA GUISELA</t>
  </si>
  <si>
    <t>GIRON URIZAR HECTOR ROSALIO</t>
  </si>
  <si>
    <t>MIGUEL MATEO ZACARÍAS</t>
  </si>
  <si>
    <t>GUZMÁN GARCÍA ROLANDO VALDEMAR</t>
  </si>
  <si>
    <t>OAJACA GARCIA DE DE LEON ALMA AIDA</t>
  </si>
  <si>
    <t>CETO PÉREZ DONIS GASPAR</t>
  </si>
  <si>
    <t>INVERSIONES INTERNACIONALES S A</t>
  </si>
  <si>
    <t>COLON RENTAS E INVERSIONES SOCIEDAD ANONIMA</t>
  </si>
  <si>
    <t>DE LEON OCHOA LUIS FERNANDO</t>
  </si>
  <si>
    <t>SANCHINELLI BERGES WALTER ROMEO</t>
  </si>
  <si>
    <t>GREGG YAT MARIA RENATE</t>
  </si>
  <si>
    <t>COMITE PERMANENTE DE EXPOSICIONES</t>
  </si>
  <si>
    <t>RODRIGUEZ DEYET SERGIO FERNANDO</t>
  </si>
  <si>
    <t>DATOS GENERALES DEL ARRENDATARIO (NOMBRE)</t>
  </si>
  <si>
    <t>NIT DEL PROVEEDOR</t>
  </si>
  <si>
    <t>01/01/2025 - 31/12/2025</t>
  </si>
  <si>
    <t>01/01/2025 - 30/06/2025</t>
  </si>
  <si>
    <t>01/07/2025 - 31/12/2025</t>
  </si>
  <si>
    <t>01/07/2025 - 30/06/2027</t>
  </si>
  <si>
    <t>CONTRARO DE ARRENDAMIENTO</t>
  </si>
  <si>
    <t>CONTRATO</t>
  </si>
  <si>
    <t>Acta 08-2025</t>
  </si>
  <si>
    <t>Acta 09-2025</t>
  </si>
  <si>
    <t>Acta 06-2025</t>
  </si>
  <si>
    <t>Acta 10-2025</t>
  </si>
  <si>
    <t>Acta 07-2025</t>
  </si>
  <si>
    <t>Acta 16-2025</t>
  </si>
  <si>
    <t>Acta 14-2025</t>
  </si>
  <si>
    <t>Acta 46-2025</t>
  </si>
  <si>
    <t>Acta 15-2025</t>
  </si>
  <si>
    <t>Acta 47-2025</t>
  </si>
  <si>
    <t>Acta 11-2025</t>
  </si>
  <si>
    <t>Acta 12-2025</t>
  </si>
  <si>
    <t>Acta 23-2025</t>
  </si>
  <si>
    <t>Convenio</t>
  </si>
  <si>
    <t>Contrato 01-2025</t>
  </si>
  <si>
    <t>CARACTERISTICA</t>
  </si>
  <si>
    <t>Inmueble ubicado en Calle C 25-46, zona 1, Quetzaltenango</t>
  </si>
  <si>
    <t>0 Calle 3-71, zona 6, Santa Cruz del Quiché, Quiché</t>
  </si>
  <si>
    <t>Inmueble ubicado en kilómetro 145, residenciales los pinos, Salamá Baja Verapaz</t>
  </si>
  <si>
    <t>Inmueble ubicado en 5ta cale 2-185 zona 3, Cantón Santa Marta</t>
  </si>
  <si>
    <t>Inmueble ubicado en Barrio Vitzal, Santa Maria Nebaj, Quiché</t>
  </si>
  <si>
    <t>Inmueble ubicado en 9a calle, 12 Av. A lotificación San Jorge 2, zona 3, San Marcos</t>
  </si>
  <si>
    <t>Inmueble ubicado en 2da. Av. Zona 2, barrio Villa Concepción, Flores, Petén</t>
  </si>
  <si>
    <t>Inmueble ubicado en 4ta. Avenida 3-21, zona 4, Cobán, Alta Verapaz</t>
  </si>
  <si>
    <t>Inmueble ubicado en 8a. Calle 2-33 zona 9, Parque de la Industria, Guatemala</t>
  </si>
  <si>
    <t>Inmueble ubicado en 7a. Calle, 4-37, zona 1, San Pedro Soloma, Huehuetenango</t>
  </si>
  <si>
    <t>Inmueble ubicado en 13 calle, 15-38, zona 13, Guatemala</t>
  </si>
  <si>
    <t>Inmueble ubicado en 15 Av. 13-41, zona 13, Guatemala</t>
  </si>
  <si>
    <t>Inmueble ubicado en 15 Av. 13-41, zona 13, Guatemala, Guatemala</t>
  </si>
  <si>
    <t>Inmueble ubicado en 13 calle, 15-30, zona 13, Guatemala, Guatemala</t>
  </si>
  <si>
    <t>CORRESPONDE AL MES DE: diciembre 2025</t>
  </si>
  <si>
    <t>FECHA DE ACTUALIZACIÓN: 05 de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</si>
</sst>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I27"/>
  <sheetViews>
    <sheetView tabSelected="1" view="pageBreakPreview" zoomScale="85" zoomScaleNormal="85" zoomScaleSheetLayoutView="85" workbookViewId="0">
      <selection activeCell="A8" sqref="A8:I8"/>
    </sheetView>
  </sheetViews>
  <sheetFormatPr baseColWidth="10" defaultRowHeight="15" x14ac:dyDescent="0.25"/>
  <cols>
    <col min="1" max="1" width="4.7109375" customWidth="1"/>
    <col min="2" max="2" width="15.140625" customWidth="1"/>
    <col min="3" max="3" width="35.42578125" customWidth="1"/>
    <col min="4" max="4" width="19" customWidth="1"/>
    <col min="5" max="5" width="40.140625" customWidth="1"/>
    <col min="6" max="6" width="44.28515625" customWidth="1"/>
    <col min="7" max="7" width="26.7109375" customWidth="1"/>
    <col min="8" max="8" width="15" customWidth="1"/>
    <col min="9" max="9" width="24.7109375" customWidth="1"/>
  </cols>
  <sheetData>
    <row r="1" spans="1:9" ht="15.75" x14ac:dyDescent="0.25">
      <c r="A1" s="14" t="s">
        <v>6</v>
      </c>
      <c r="B1" s="14"/>
      <c r="C1" s="14"/>
      <c r="D1" s="14"/>
      <c r="E1" s="14"/>
      <c r="F1" s="14"/>
      <c r="G1" s="14"/>
      <c r="H1" s="14"/>
      <c r="I1" s="14"/>
    </row>
    <row r="2" spans="1:9" ht="15.75" x14ac:dyDescent="0.25">
      <c r="A2" s="14" t="s">
        <v>7</v>
      </c>
      <c r="B2" s="14"/>
      <c r="C2" s="14"/>
      <c r="D2" s="14"/>
      <c r="E2" s="14"/>
      <c r="F2" s="14"/>
      <c r="G2" s="14"/>
      <c r="H2" s="14"/>
      <c r="I2" s="14"/>
    </row>
    <row r="3" spans="1:9" ht="15.75" x14ac:dyDescent="0.25">
      <c r="A3" s="16" t="s">
        <v>10</v>
      </c>
      <c r="B3" s="16"/>
      <c r="C3" s="16"/>
      <c r="D3" s="16"/>
      <c r="E3" s="16"/>
      <c r="F3" s="16"/>
      <c r="G3" s="16"/>
      <c r="H3" s="16"/>
      <c r="I3" s="16"/>
    </row>
    <row r="4" spans="1:9" ht="15.75" x14ac:dyDescent="0.25">
      <c r="A4" s="14" t="s">
        <v>8</v>
      </c>
      <c r="B4" s="14"/>
      <c r="C4" s="14"/>
      <c r="D4" s="14"/>
      <c r="E4" s="14"/>
      <c r="F4" s="14"/>
      <c r="G4" s="14"/>
      <c r="H4" s="14"/>
      <c r="I4" s="14"/>
    </row>
    <row r="5" spans="1:9" ht="15.75" x14ac:dyDescent="0.25">
      <c r="A5" s="14" t="s">
        <v>11</v>
      </c>
      <c r="B5" s="14"/>
      <c r="C5" s="14"/>
      <c r="D5" s="14"/>
      <c r="E5" s="14"/>
      <c r="F5" s="14"/>
      <c r="G5" s="14"/>
      <c r="H5" s="14"/>
      <c r="I5" s="14"/>
    </row>
    <row r="6" spans="1:9" ht="15.75" x14ac:dyDescent="0.25">
      <c r="A6" s="14" t="s">
        <v>9</v>
      </c>
      <c r="B6" s="14"/>
      <c r="C6" s="14"/>
      <c r="D6" s="14"/>
      <c r="E6" s="14"/>
      <c r="F6" s="14"/>
      <c r="G6" s="14"/>
      <c r="H6" s="14"/>
      <c r="I6" s="14"/>
    </row>
    <row r="7" spans="1:9" ht="15.75" x14ac:dyDescent="0.25">
      <c r="A7" s="14" t="s">
        <v>78</v>
      </c>
      <c r="B7" s="14"/>
      <c r="C7" s="14"/>
      <c r="D7" s="14"/>
      <c r="E7" s="14"/>
      <c r="F7" s="14"/>
      <c r="G7" s="14"/>
      <c r="H7" s="14"/>
      <c r="I7" s="14"/>
    </row>
    <row r="8" spans="1:9" ht="15.75" x14ac:dyDescent="0.25">
      <c r="A8" s="14" t="s">
        <v>77</v>
      </c>
      <c r="B8" s="14"/>
      <c r="C8" s="14"/>
      <c r="D8" s="14"/>
      <c r="E8" s="14"/>
      <c r="F8" s="14"/>
      <c r="G8" s="14"/>
      <c r="H8" s="14"/>
      <c r="I8" s="14"/>
    </row>
    <row r="10" spans="1:9" ht="21.75" thickBot="1" x14ac:dyDescent="0.4">
      <c r="A10" s="15" t="s">
        <v>0</v>
      </c>
      <c r="B10" s="15"/>
      <c r="C10" s="15"/>
      <c r="D10" s="15"/>
      <c r="E10" s="15"/>
      <c r="F10" s="15"/>
      <c r="G10" s="15"/>
      <c r="H10" s="15"/>
      <c r="I10" s="15"/>
    </row>
    <row r="11" spans="1:9" ht="22.5" customHeight="1" thickBot="1" x14ac:dyDescent="0.3">
      <c r="A11" s="1" t="s">
        <v>1</v>
      </c>
      <c r="B11" s="1" t="s">
        <v>2</v>
      </c>
      <c r="C11" s="8" t="s">
        <v>62</v>
      </c>
      <c r="D11" s="2" t="s">
        <v>46</v>
      </c>
      <c r="E11" s="2" t="s">
        <v>3</v>
      </c>
      <c r="F11" s="2" t="s">
        <v>39</v>
      </c>
      <c r="G11" s="2" t="s">
        <v>40</v>
      </c>
      <c r="H11" s="2" t="s">
        <v>4</v>
      </c>
      <c r="I11" s="3" t="s">
        <v>5</v>
      </c>
    </row>
    <row r="12" spans="1:9" ht="42.75" customHeight="1" x14ac:dyDescent="0.25">
      <c r="A12" s="4">
        <v>1</v>
      </c>
      <c r="B12" s="9" t="s">
        <v>45</v>
      </c>
      <c r="C12" s="11" t="s">
        <v>63</v>
      </c>
      <c r="D12" s="7" t="s">
        <v>47</v>
      </c>
      <c r="E12" s="10" t="s">
        <v>12</v>
      </c>
      <c r="F12" s="10" t="s">
        <v>26</v>
      </c>
      <c r="G12" s="5">
        <v>45216460</v>
      </c>
      <c r="H12" s="6">
        <f>6000*12</f>
        <v>72000</v>
      </c>
      <c r="I12" s="7" t="s">
        <v>41</v>
      </c>
    </row>
    <row r="13" spans="1:9" ht="42.75" customHeight="1" x14ac:dyDescent="0.25">
      <c r="A13" s="5">
        <v>2</v>
      </c>
      <c r="B13" s="9" t="s">
        <v>45</v>
      </c>
      <c r="C13" s="11" t="s">
        <v>64</v>
      </c>
      <c r="D13" s="7" t="s">
        <v>48</v>
      </c>
      <c r="E13" s="10" t="s">
        <v>13</v>
      </c>
      <c r="F13" s="10" t="s">
        <v>27</v>
      </c>
      <c r="G13" s="5">
        <v>4726618</v>
      </c>
      <c r="H13" s="6">
        <f>5000*12</f>
        <v>60000</v>
      </c>
      <c r="I13" s="7" t="s">
        <v>41</v>
      </c>
    </row>
    <row r="14" spans="1:9" ht="42.75" customHeight="1" x14ac:dyDescent="0.25">
      <c r="A14" s="5">
        <v>3</v>
      </c>
      <c r="B14" s="9" t="s">
        <v>45</v>
      </c>
      <c r="C14" s="11" t="s">
        <v>72</v>
      </c>
      <c r="D14" s="7" t="s">
        <v>49</v>
      </c>
      <c r="E14" s="10" t="s">
        <v>14</v>
      </c>
      <c r="F14" s="10" t="s">
        <v>28</v>
      </c>
      <c r="G14" s="5">
        <v>70290822</v>
      </c>
      <c r="H14" s="6">
        <f>5500*12</f>
        <v>66000</v>
      </c>
      <c r="I14" s="7" t="s">
        <v>41</v>
      </c>
    </row>
    <row r="15" spans="1:9" ht="42.75" customHeight="1" x14ac:dyDescent="0.25">
      <c r="A15" s="5">
        <v>4</v>
      </c>
      <c r="B15" s="9" t="s">
        <v>45</v>
      </c>
      <c r="C15" s="11" t="s">
        <v>65</v>
      </c>
      <c r="D15" s="7" t="s">
        <v>50</v>
      </c>
      <c r="E15" s="10" t="s">
        <v>15</v>
      </c>
      <c r="F15" s="10" t="s">
        <v>29</v>
      </c>
      <c r="G15" s="5">
        <v>5260884</v>
      </c>
      <c r="H15" s="6">
        <f>7000*12</f>
        <v>84000</v>
      </c>
      <c r="I15" s="7" t="s">
        <v>41</v>
      </c>
    </row>
    <row r="16" spans="1:9" ht="42.75" customHeight="1" x14ac:dyDescent="0.25">
      <c r="A16" s="5">
        <v>5</v>
      </c>
      <c r="B16" s="9" t="s">
        <v>45</v>
      </c>
      <c r="C16" s="11" t="s">
        <v>66</v>
      </c>
      <c r="D16" s="7" t="s">
        <v>51</v>
      </c>
      <c r="E16" s="10" t="s">
        <v>16</v>
      </c>
      <c r="F16" s="10" t="s">
        <v>30</v>
      </c>
      <c r="G16" s="5">
        <v>1676040</v>
      </c>
      <c r="H16" s="6">
        <f>5000*12</f>
        <v>60000</v>
      </c>
      <c r="I16" s="7" t="s">
        <v>41</v>
      </c>
    </row>
    <row r="17" spans="1:9" ht="42.75" customHeight="1" x14ac:dyDescent="0.25">
      <c r="A17" s="5">
        <v>6</v>
      </c>
      <c r="B17" s="9" t="s">
        <v>45</v>
      </c>
      <c r="C17" s="11" t="s">
        <v>67</v>
      </c>
      <c r="D17" s="7" t="s">
        <v>52</v>
      </c>
      <c r="E17" s="10" t="s">
        <v>17</v>
      </c>
      <c r="F17" s="10" t="s">
        <v>31</v>
      </c>
      <c r="G17" s="5">
        <v>82424691</v>
      </c>
      <c r="H17" s="6">
        <f>6500*12</f>
        <v>78000</v>
      </c>
      <c r="I17" s="7" t="s">
        <v>41</v>
      </c>
    </row>
    <row r="18" spans="1:9" ht="42.75" customHeight="1" x14ac:dyDescent="0.25">
      <c r="A18" s="5">
        <v>7</v>
      </c>
      <c r="B18" s="9" t="s">
        <v>45</v>
      </c>
      <c r="C18" s="11" t="s">
        <v>74</v>
      </c>
      <c r="D18" s="7" t="s">
        <v>53</v>
      </c>
      <c r="E18" s="10" t="s">
        <v>18</v>
      </c>
      <c r="F18" s="10" t="s">
        <v>32</v>
      </c>
      <c r="G18" s="5">
        <v>3797015</v>
      </c>
      <c r="H18" s="6">
        <v>90000</v>
      </c>
      <c r="I18" s="7" t="s">
        <v>42</v>
      </c>
    </row>
    <row r="19" spans="1:9" ht="42.75" customHeight="1" x14ac:dyDescent="0.25">
      <c r="A19" s="5">
        <v>8</v>
      </c>
      <c r="B19" s="9" t="s">
        <v>45</v>
      </c>
      <c r="C19" s="11" t="s">
        <v>75</v>
      </c>
      <c r="D19" s="7" t="s">
        <v>54</v>
      </c>
      <c r="E19" s="10" t="s">
        <v>18</v>
      </c>
      <c r="F19" s="10" t="s">
        <v>32</v>
      </c>
      <c r="G19" s="5">
        <v>3797015</v>
      </c>
      <c r="H19" s="6">
        <v>90000</v>
      </c>
      <c r="I19" s="7" t="s">
        <v>43</v>
      </c>
    </row>
    <row r="20" spans="1:9" ht="42.75" customHeight="1" x14ac:dyDescent="0.25">
      <c r="A20" s="5">
        <v>9</v>
      </c>
      <c r="B20" s="9" t="s">
        <v>45</v>
      </c>
      <c r="C20" s="11" t="s">
        <v>76</v>
      </c>
      <c r="D20" s="7" t="s">
        <v>55</v>
      </c>
      <c r="E20" s="10" t="s">
        <v>19</v>
      </c>
      <c r="F20" s="10" t="s">
        <v>33</v>
      </c>
      <c r="G20" s="5">
        <v>7321848</v>
      </c>
      <c r="H20" s="6">
        <f>14600*6</f>
        <v>87600</v>
      </c>
      <c r="I20" s="7" t="s">
        <v>42</v>
      </c>
    </row>
    <row r="21" spans="1:9" ht="42.75" customHeight="1" x14ac:dyDescent="0.25">
      <c r="A21" s="5">
        <v>10</v>
      </c>
      <c r="B21" s="9" t="s">
        <v>45</v>
      </c>
      <c r="C21" s="11" t="s">
        <v>73</v>
      </c>
      <c r="D21" s="7" t="s">
        <v>56</v>
      </c>
      <c r="E21" s="10" t="s">
        <v>19</v>
      </c>
      <c r="F21" s="10" t="s">
        <v>33</v>
      </c>
      <c r="G21" s="5">
        <v>7321848</v>
      </c>
      <c r="H21" s="6">
        <f>14800*6</f>
        <v>88800</v>
      </c>
      <c r="I21" s="7" t="s">
        <v>43</v>
      </c>
    </row>
    <row r="22" spans="1:9" ht="42.75" customHeight="1" x14ac:dyDescent="0.25">
      <c r="A22" s="5">
        <v>11</v>
      </c>
      <c r="B22" s="9" t="s">
        <v>45</v>
      </c>
      <c r="C22" s="11" t="s">
        <v>68</v>
      </c>
      <c r="D22" s="7" t="s">
        <v>57</v>
      </c>
      <c r="E22" s="10" t="s">
        <v>20</v>
      </c>
      <c r="F22" s="10" t="s">
        <v>34</v>
      </c>
      <c r="G22" s="5">
        <v>5989914</v>
      </c>
      <c r="H22" s="6">
        <f>6745*12</f>
        <v>80940</v>
      </c>
      <c r="I22" s="7" t="s">
        <v>41</v>
      </c>
    </row>
    <row r="23" spans="1:9" ht="42.75" customHeight="1" x14ac:dyDescent="0.25">
      <c r="A23" s="5">
        <v>12</v>
      </c>
      <c r="B23" s="12" t="s">
        <v>45</v>
      </c>
      <c r="C23" s="13" t="s">
        <v>69</v>
      </c>
      <c r="D23" s="7" t="s">
        <v>58</v>
      </c>
      <c r="E23" s="10" t="s">
        <v>21</v>
      </c>
      <c r="F23" s="10" t="s">
        <v>35</v>
      </c>
      <c r="G23" s="5">
        <v>7814534</v>
      </c>
      <c r="H23" s="6">
        <f>5459*12</f>
        <v>65508</v>
      </c>
      <c r="I23" s="7" t="s">
        <v>41</v>
      </c>
    </row>
    <row r="24" spans="1:9" ht="42.75" customHeight="1" x14ac:dyDescent="0.25">
      <c r="A24" s="5">
        <v>13</v>
      </c>
      <c r="B24" s="12" t="s">
        <v>45</v>
      </c>
      <c r="C24" s="13" t="s">
        <v>70</v>
      </c>
      <c r="D24" s="7" t="s">
        <v>59</v>
      </c>
      <c r="E24" s="10" t="s">
        <v>22</v>
      </c>
      <c r="F24" s="10" t="s">
        <v>36</v>
      </c>
      <c r="G24" s="5">
        <v>1469649</v>
      </c>
      <c r="H24" s="6">
        <f>7000*12</f>
        <v>84000</v>
      </c>
      <c r="I24" s="7" t="s">
        <v>41</v>
      </c>
    </row>
    <row r="25" spans="1:9" ht="42.75" customHeight="1" x14ac:dyDescent="0.25">
      <c r="A25" s="5">
        <v>14</v>
      </c>
      <c r="B25" s="12" t="s">
        <v>45</v>
      </c>
      <c r="C25" s="13" t="s">
        <v>71</v>
      </c>
      <c r="D25" s="7" t="s">
        <v>60</v>
      </c>
      <c r="E25" s="10" t="s">
        <v>23</v>
      </c>
      <c r="F25" s="10" t="s">
        <v>37</v>
      </c>
      <c r="G25" s="5">
        <v>2331489</v>
      </c>
      <c r="H25" s="6">
        <f>12*15750</f>
        <v>189000</v>
      </c>
      <c r="I25" s="7" t="s">
        <v>41</v>
      </c>
    </row>
    <row r="26" spans="1:9" ht="42.75" customHeight="1" x14ac:dyDescent="0.25">
      <c r="A26" s="5">
        <v>15</v>
      </c>
      <c r="B26" s="12" t="s">
        <v>45</v>
      </c>
      <c r="C26" s="13" t="s">
        <v>71</v>
      </c>
      <c r="D26" s="7" t="s">
        <v>60</v>
      </c>
      <c r="E26" s="10" t="s">
        <v>24</v>
      </c>
      <c r="F26" s="10" t="s">
        <v>37</v>
      </c>
      <c r="G26" s="5">
        <v>2331489</v>
      </c>
      <c r="H26" s="6">
        <f>12*52275</f>
        <v>627300</v>
      </c>
      <c r="I26" s="7" t="s">
        <v>41</v>
      </c>
    </row>
    <row r="27" spans="1:9" ht="42.75" customHeight="1" x14ac:dyDescent="0.25">
      <c r="A27" s="5">
        <v>16</v>
      </c>
      <c r="B27" s="12" t="s">
        <v>45</v>
      </c>
      <c r="C27" s="13" t="s">
        <v>73</v>
      </c>
      <c r="D27" s="7" t="s">
        <v>61</v>
      </c>
      <c r="E27" s="10" t="s">
        <v>25</v>
      </c>
      <c r="F27" s="10" t="s">
        <v>38</v>
      </c>
      <c r="G27" s="5">
        <v>1460110</v>
      </c>
      <c r="H27" s="6">
        <f>97500*12+(12*107000)</f>
        <v>2454000</v>
      </c>
      <c r="I27" s="7" t="s">
        <v>44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19685039370078741" right="0.19685039370078741" top="0.78740157480314965" bottom="0.39370078740157483" header="0.31496062992125984" footer="0.31496062992125984"/>
  <pageSetup scale="5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Juan Carlos Tobar Lucero</cp:lastModifiedBy>
  <cp:lastPrinted>2025-12-09T16:08:50Z</cp:lastPrinted>
  <dcterms:created xsi:type="dcterms:W3CDTF">2024-02-02T15:22:04Z</dcterms:created>
  <dcterms:modified xsi:type="dcterms:W3CDTF">2026-01-14T21:14:08Z</dcterms:modified>
</cp:coreProperties>
</file>