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YESENIA.GARCIA\Desktop\PLANIFICACIÓN\METAS FISICAS\"/>
    </mc:Choice>
  </mc:AlternateContent>
  <xr:revisionPtr revIDLastSave="0" documentId="13_ncr:1_{93384A0F-0D8B-4A3D-B71E-CF57ED980B29}" xr6:coauthVersionLast="47" xr6:coauthVersionMax="47" xr10:uidLastSave="{00000000-0000-0000-0000-000000000000}"/>
  <bookViews>
    <workbookView xWindow="-120" yWindow="-120" windowWidth="21840" windowHeight="13020" tabRatio="793" xr2:uid="{00000000-000D-0000-FFFF-FFFF00000000}"/>
  </bookViews>
  <sheets>
    <sheet name="METAS FÍSICAS FEBRERO 2026" sheetId="20" r:id="rId1"/>
    <sheet name="Hoja 3" sheetId="14" state="hidden" r:id="rId2"/>
    <sheet name="Hoja 4" sheetId="15" state="hidden" r:id="rId3"/>
    <sheet name="Hoja 2" sheetId="16" state="hidden" r:id="rId4"/>
    <sheet name="Hoja 1" sheetId="17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20" l="1"/>
  <c r="M11" i="20"/>
  <c r="I13" i="20"/>
  <c r="M13" i="20"/>
  <c r="I16" i="20"/>
  <c r="M16" i="20"/>
  <c r="I20" i="20"/>
  <c r="M20" i="20"/>
  <c r="D23" i="20"/>
  <c r="AC23" i="20" s="1"/>
  <c r="D22" i="20"/>
  <c r="AC22" i="20" s="1"/>
  <c r="D21" i="20"/>
  <c r="AC21" i="20" s="1"/>
  <c r="Y20" i="20"/>
  <c r="U20" i="20"/>
  <c r="Q20" i="20"/>
  <c r="E20" i="20"/>
  <c r="D20" i="20"/>
  <c r="AC19" i="20"/>
  <c r="D19" i="20"/>
  <c r="D18" i="20"/>
  <c r="AC18" i="20" s="1"/>
  <c r="G17" i="20"/>
  <c r="D17" i="20" s="1"/>
  <c r="Y16" i="20"/>
  <c r="U16" i="20"/>
  <c r="Q16" i="20"/>
  <c r="E16" i="20"/>
  <c r="G15" i="20"/>
  <c r="D15" i="20" s="1"/>
  <c r="AC15" i="20" s="1"/>
  <c r="D14" i="20"/>
  <c r="AC14" i="20" s="1"/>
  <c r="Y13" i="20"/>
  <c r="U13" i="20"/>
  <c r="Q13" i="20"/>
  <c r="E13" i="20"/>
  <c r="D13" i="20"/>
  <c r="G12" i="20"/>
  <c r="D12" i="20" s="1"/>
  <c r="AC12" i="20" s="1"/>
  <c r="Y11" i="20"/>
  <c r="U11" i="20"/>
  <c r="Q11" i="20"/>
  <c r="AC20" i="20" l="1"/>
  <c r="E11" i="20"/>
  <c r="D11" i="20" s="1"/>
  <c r="AC11" i="20" s="1"/>
  <c r="AC13" i="20"/>
  <c r="AC17" i="20"/>
  <c r="D16" i="20"/>
  <c r="AC16" i="20" s="1"/>
  <c r="T12" i="16" l="1"/>
  <c r="F12" i="16"/>
  <c r="T11" i="16"/>
  <c r="F11" i="16"/>
  <c r="T10" i="16"/>
  <c r="F10" i="16"/>
  <c r="T9" i="16"/>
  <c r="F9" i="16"/>
  <c r="T8" i="16"/>
  <c r="F8" i="16"/>
  <c r="T7" i="16"/>
  <c r="F7" i="16"/>
  <c r="T6" i="16"/>
  <c r="F6" i="16"/>
</calcChain>
</file>

<file path=xl/sharedStrings.xml><?xml version="1.0" encoding="utf-8"?>
<sst xmlns="http://schemas.openxmlformats.org/spreadsheetml/2006/main" count="153" uniqueCount="66">
  <si>
    <t>PRODUCTO</t>
  </si>
  <si>
    <t>SUBPRODUCTO</t>
  </si>
  <si>
    <t>UNIDAD DE MEDIDA</t>
  </si>
  <si>
    <t>MES</t>
  </si>
  <si>
    <t>RESPONSABLE</t>
  </si>
  <si>
    <t>I CUATRIMESTRE</t>
  </si>
  <si>
    <t>II CUATRIMESTRE</t>
  </si>
  <si>
    <t>III CUATRIMESTRE</t>
  </si>
  <si>
    <t>Enero</t>
  </si>
  <si>
    <t>Febrero</t>
  </si>
  <si>
    <t xml:space="preserve">Marzo </t>
  </si>
  <si>
    <t>Abril</t>
  </si>
  <si>
    <t>Mayo</t>
  </si>
  <si>
    <t>Junio</t>
  </si>
  <si>
    <t xml:space="preserve">Julio </t>
  </si>
  <si>
    <t>Agosto</t>
  </si>
  <si>
    <t>Septiembre</t>
  </si>
  <si>
    <t>Octubre</t>
  </si>
  <si>
    <t>Noviembre</t>
  </si>
  <si>
    <t>Diciembre</t>
  </si>
  <si>
    <t>001-001 Dirección y Coordinación</t>
  </si>
  <si>
    <t>001-001-0001 Dirección y Coordinación</t>
  </si>
  <si>
    <t>Documento</t>
  </si>
  <si>
    <t>Evento</t>
  </si>
  <si>
    <t>001-002-0002 Servidores públicos y ciudadanos formados y capacitados en cultura de paz, respeto a los derechos humanos y mecanismos de diálogo</t>
  </si>
  <si>
    <t>Persona</t>
  </si>
  <si>
    <t>001-003 Informes de asesoría, coordinación e implementación de medidas de reparación en materia de derechos humanos a distintas instituciones del Estado</t>
  </si>
  <si>
    <t>001-003-0001 Informes de asesoría y coordinación en materia de derechos humanos a distintas instituciones del Estado</t>
  </si>
  <si>
    <t xml:space="preserve">001-003-0002 Informes sobre medidas de reparación  implementadas en beneficio de personas afectadas en sus derechos humanos de acuerdo a compromisos de Estado </t>
  </si>
  <si>
    <t>001-003-0004 Informes de propuesta para el abordaje en medidas cautelares y/o acuerdos de solución amistosa a personas vulnerables en sus derechos humanos</t>
  </si>
  <si>
    <t>001-005 Coordinación, asesoría técnica y gestión sobre cumplimiento de los Acuerdos de Paz a víctimas de violaciones de derechos humanos.</t>
  </si>
  <si>
    <t>001-005-0001 Análisis y resoluciones para la dignificación de las víctimas en cumplimiento a los Acuerdos de Paz para entidades públicas.</t>
  </si>
  <si>
    <t>001-005-0002 Eventos de reconciliación y dignificación a víctimas en cumplimiento a los Acuerdos de Paz</t>
  </si>
  <si>
    <t>001-002-0001Eventos de Asesoría, coordinación y formación a las Dependencias del Organismo Ejecutivo y Otros actores, materia  de Paz</t>
  </si>
  <si>
    <t>001-004-0001 Conflictos sociales, ambientales, agrarios y otros atendidos mediante la coordinación con las dependencias del Organismo Ejecutivo para su mediación y resolución</t>
  </si>
  <si>
    <t>Caso</t>
  </si>
  <si>
    <t>001-004-0002 Eventos de acompañamiento ante requerimiento institucional en desalojos, bloqueos, manifestaciones y otros.</t>
  </si>
  <si>
    <t>TOTAL META FÍSICA PROGRAMADA</t>
  </si>
  <si>
    <t xml:space="preserve">PROGRAMACIÓN DE METAS FÍSICAS </t>
  </si>
  <si>
    <t xml:space="preserve"> PROGRAMACIÓN  DE METAS FÍSICAS</t>
  </si>
  <si>
    <t>Formato UP-SNC-02-2022</t>
  </si>
  <si>
    <t>META 2023</t>
  </si>
  <si>
    <t>MODIFICADO</t>
  </si>
  <si>
    <t>VIGENTE</t>
  </si>
  <si>
    <t>001-002 Eventos de asesoría, coordinación y formación a 
las dependencias del Organismo 
Ejecutivo y Otros actores, en materia  
de Paz</t>
  </si>
  <si>
    <t>001-002-0001Eventos de Asesoría, coordinación y formación a 
las Dependencias del Organismo 
Ejecutivo y Otros actores, materia  
de Paz</t>
  </si>
  <si>
    <t>Lic. José Perez, director DIFOPAZ</t>
  </si>
  <si>
    <t>Lic. Walter Beltrán, director DIDEH</t>
  </si>
  <si>
    <t xml:space="preserve">001-003-0002 Informes sobre medidas de reparación en beneficio de personas afectadas en sus derechos humanos de acuerdo a compromisos de Estado </t>
  </si>
  <si>
    <t>001-004 Conflictos sociales, ambientales, agrarios y otros atendidos mediante la coordinación con las dependencias del Organismo Ejecutivo para su mediación y resolución</t>
  </si>
  <si>
    <t xml:space="preserve">  Lic. Fredmann Pacay, director DIDAC
</t>
  </si>
  <si>
    <t>Ingeniero Miguel Cardona, director DISER</t>
  </si>
  <si>
    <t>Planificación</t>
  </si>
  <si>
    <t>META 2026</t>
  </si>
  <si>
    <t>Sept</t>
  </si>
  <si>
    <t>Oct</t>
  </si>
  <si>
    <t>Nov</t>
  </si>
  <si>
    <t>Dic</t>
  </si>
  <si>
    <t>EJECUCIÓN DE METAS FÍSICAS 2026</t>
  </si>
  <si>
    <t>001-005-0003 Coordinación y asesoría técnica para la búsqueda y dignificación de personas desaparecidas en cumplimiento a los Acuerdos de Paz</t>
  </si>
  <si>
    <t xml:space="preserve">PROYECTADO </t>
  </si>
  <si>
    <t>EJECUTADO</t>
  </si>
  <si>
    <t>% DE EJECUCIÓN</t>
  </si>
  <si>
    <t>Cantidad de Metas Fisicas Proyectadas</t>
  </si>
  <si>
    <t>Cantidad de Metas Fisicas Ejecutadas</t>
  </si>
  <si>
    <t>001-002 Eventos de Asesoría, coordinación y formación a  las Dependencias del Organismo Ejecutivo y Otros actores en materia  de 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</si>
</sst>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rgb="FF000000"/>
      <name val="Arial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4"/>
      <color rgb="FF000000"/>
      <name val="Calibri"/>
      <family val="2"/>
    </font>
    <font>
      <b/>
      <sz val="11"/>
      <color rgb="FF3D85C6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</font>
    <font>
      <sz val="10"/>
      <name val="Altivo Light"/>
      <family val="2"/>
    </font>
    <font>
      <sz val="10"/>
      <color rgb="FF000000"/>
      <name val="Altivo Light"/>
      <family val="2"/>
    </font>
    <font>
      <b/>
      <sz val="11"/>
      <color rgb="FF000000"/>
      <name val="Altivo Light"/>
      <family val="2"/>
    </font>
    <font>
      <b/>
      <sz val="11"/>
      <color rgb="FFFFFFFF"/>
      <name val="Altivo Light"/>
      <family val="2"/>
    </font>
    <font>
      <b/>
      <sz val="10"/>
      <color theme="1"/>
      <name val="Altivo Light"/>
      <family val="2"/>
    </font>
    <font>
      <b/>
      <sz val="9"/>
      <color theme="1"/>
      <name val="Altivo Light"/>
      <family val="2"/>
    </font>
    <font>
      <sz val="10"/>
      <color theme="1"/>
      <name val="Altivo Light"/>
      <family val="2"/>
    </font>
    <font>
      <sz val="11"/>
      <color theme="1"/>
      <name val="Altivo Light"/>
      <family val="2"/>
    </font>
    <font>
      <b/>
      <sz val="11"/>
      <color theme="1"/>
      <name val="Altivo Light"/>
      <family val="2"/>
    </font>
    <font>
      <sz val="9"/>
      <color theme="1"/>
      <name val="Altivo Light"/>
      <family val="2"/>
    </font>
    <font>
      <b/>
      <sz val="16"/>
      <color theme="1"/>
      <name val="Altivo Light"/>
      <family val="2"/>
    </font>
    <font>
      <b/>
      <sz val="11"/>
      <color theme="1"/>
      <name val="Altivo Light"/>
      <family val="2"/>
    </font>
    <font>
      <sz val="9"/>
      <color theme="1"/>
      <name val="Altivo Light"/>
      <family val="2"/>
    </font>
    <font>
      <b/>
      <sz val="10"/>
      <color theme="1"/>
      <name val="Altivo Light"/>
      <family val="2"/>
    </font>
    <font>
      <b/>
      <sz val="10"/>
      <name val="Altivo Light"/>
      <family val="2"/>
    </font>
    <font>
      <b/>
      <sz val="12"/>
      <color rgb="FF000000"/>
      <name val="Altivo Light"/>
      <family val="2"/>
    </font>
    <font>
      <sz val="10"/>
      <color rgb="FF000000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93C47D"/>
        <bgColor rgb="FF93C47D"/>
      </patternFill>
    </fill>
    <fill>
      <patternFill patternType="solid">
        <fgColor rgb="FF8EA9DB"/>
        <bgColor rgb="FF8EA9DB"/>
      </patternFill>
    </fill>
    <fill>
      <patternFill patternType="solid">
        <fgColor rgb="FF2F75B5"/>
        <bgColor rgb="FF2F75B5"/>
      </patternFill>
    </fill>
    <fill>
      <patternFill patternType="solid">
        <fgColor rgb="FFDD7E6B"/>
        <bgColor rgb="FFDD7E6B"/>
      </patternFill>
    </fill>
    <fill>
      <patternFill patternType="solid">
        <fgColor rgb="FFB6D7A8"/>
        <bgColor rgb="FFB6D7A8"/>
      </patternFill>
    </fill>
    <fill>
      <patternFill patternType="solid">
        <fgColor theme="0"/>
        <bgColor theme="0"/>
      </patternFill>
    </fill>
    <fill>
      <patternFill patternType="solid">
        <fgColor rgb="FFF9CB9C"/>
        <bgColor rgb="FFF9CB9C"/>
      </patternFill>
    </fill>
    <fill>
      <patternFill patternType="solid">
        <fgColor rgb="FFFFFF00"/>
        <bgColor rgb="FFFFFF00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2F75B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2F75B5"/>
      </patternFill>
    </fill>
    <fill>
      <patternFill patternType="solid">
        <fgColor rgb="FFFFFF00"/>
        <bgColor indexed="64"/>
      </patternFill>
    </fill>
  </fills>
  <borders count="1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4A86E8"/>
      </left>
      <right style="medium">
        <color rgb="FF4A86E8"/>
      </right>
      <top/>
      <bottom style="medium">
        <color rgb="FF4A86E8"/>
      </bottom>
      <diagonal/>
    </border>
    <border>
      <left style="medium">
        <color rgb="FF4A86E8"/>
      </left>
      <right/>
      <top/>
      <bottom style="medium">
        <color rgb="FF4A86E8"/>
      </bottom>
      <diagonal/>
    </border>
    <border>
      <left style="medium">
        <color rgb="FF4A86E8"/>
      </left>
      <right style="medium">
        <color rgb="FF4A86E8"/>
      </right>
      <top style="medium">
        <color rgb="FF4A86E8"/>
      </top>
      <bottom style="medium">
        <color rgb="FF4A86E8"/>
      </bottom>
      <diagonal/>
    </border>
    <border>
      <left style="medium">
        <color rgb="FF4A86E8"/>
      </left>
      <right style="medium">
        <color rgb="FF4A86E8"/>
      </right>
      <top/>
      <bottom/>
      <diagonal/>
    </border>
    <border>
      <left/>
      <right style="medium">
        <color rgb="FF4A86E8"/>
      </right>
      <top/>
      <bottom style="medium">
        <color rgb="FF4A86E8"/>
      </bottom>
      <diagonal/>
    </border>
    <border>
      <left style="medium">
        <color rgb="FFF1C232"/>
      </left>
      <right style="medium">
        <color rgb="FFF1C232"/>
      </right>
      <top/>
      <bottom/>
      <diagonal/>
    </border>
    <border>
      <left style="medium">
        <color rgb="FFF1C232"/>
      </left>
      <right style="medium">
        <color rgb="FFF1C232"/>
      </right>
      <top/>
      <bottom style="medium">
        <color rgb="FFF1C232"/>
      </bottom>
      <diagonal/>
    </border>
    <border>
      <left style="medium">
        <color rgb="FFF1C232"/>
      </left>
      <right/>
      <top/>
      <bottom style="medium">
        <color rgb="FFF1C232"/>
      </bottom>
      <diagonal/>
    </border>
    <border>
      <left/>
      <right style="medium">
        <color rgb="FFF1C232"/>
      </right>
      <top/>
      <bottom style="medium">
        <color rgb="FFF1C232"/>
      </bottom>
      <diagonal/>
    </border>
    <border>
      <left style="medium">
        <color rgb="FFF1C232"/>
      </left>
      <right/>
      <top/>
      <bottom/>
      <diagonal/>
    </border>
    <border>
      <left style="medium">
        <color rgb="FF6AA84F"/>
      </left>
      <right style="medium">
        <color rgb="FF6AA84F"/>
      </right>
      <top/>
      <bottom style="medium">
        <color rgb="FF6AA84F"/>
      </bottom>
      <diagonal/>
    </border>
    <border>
      <left style="medium">
        <color rgb="FF6AA84F"/>
      </left>
      <right style="medium">
        <color rgb="FF6AA84F"/>
      </right>
      <top style="medium">
        <color rgb="FF6AA84F"/>
      </top>
      <bottom style="medium">
        <color rgb="FF6AA84F"/>
      </bottom>
      <diagonal/>
    </border>
    <border>
      <left style="medium">
        <color rgb="FFF1C232"/>
      </left>
      <right style="medium">
        <color rgb="FFF1C232"/>
      </right>
      <top style="medium">
        <color rgb="FFF1C232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4A86E8"/>
      </left>
      <right/>
      <top/>
      <bottom/>
      <diagonal/>
    </border>
    <border>
      <left style="medium">
        <color rgb="FF6AA84F"/>
      </left>
      <right/>
      <top style="medium">
        <color rgb="FF6AA84F"/>
      </top>
      <bottom style="medium">
        <color rgb="FF6AA84F"/>
      </bottom>
      <diagonal/>
    </border>
    <border>
      <left style="medium">
        <color rgb="FF6AA84F"/>
      </left>
      <right/>
      <top/>
      <bottom/>
      <diagonal/>
    </border>
    <border>
      <left/>
      <right style="medium">
        <color rgb="FF6AA84F"/>
      </right>
      <top/>
      <bottom style="medium">
        <color rgb="FF6AA84F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F1C232"/>
      </left>
      <right style="medium">
        <color rgb="FFF1C232"/>
      </right>
      <top style="medium">
        <color rgb="FFF1C232"/>
      </top>
      <bottom/>
      <diagonal/>
    </border>
    <border>
      <left style="medium">
        <color rgb="FF6AA84F"/>
      </left>
      <right style="medium">
        <color rgb="FF6AA84F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4A86E8"/>
      </bottom>
      <diagonal/>
    </border>
    <border>
      <left/>
      <right style="medium">
        <color rgb="FFF1C232"/>
      </right>
      <top/>
      <bottom style="medium">
        <color rgb="FF6AA84F"/>
      </bottom>
      <diagonal/>
    </border>
    <border>
      <left/>
      <right style="thin">
        <color rgb="FF000000"/>
      </right>
      <top/>
      <bottom style="medium">
        <color rgb="FFF1C232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7" fillId="0" borderId="0" applyFont="0" applyFill="0" applyBorder="0" applyAlignment="0" applyProtection="0"/>
  </cellStyleXfs>
  <cellXfs count="253">
    <xf numFmtId="0" fontId="0" fillId="0" borderId="0" xfId="0"/>
    <xf numFmtId="0" fontId="2" fillId="0" borderId="26" xfId="0" applyFont="1" applyBorder="1" applyAlignment="1">
      <alignment vertical="center" wrapText="1"/>
    </xf>
    <xf numFmtId="0" fontId="2" fillId="0" borderId="0" xfId="0" applyFont="1"/>
    <xf numFmtId="0" fontId="2" fillId="0" borderId="20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/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 wrapText="1"/>
    </xf>
    <xf numFmtId="0" fontId="2" fillId="11" borderId="1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 wrapText="1"/>
    </xf>
    <xf numFmtId="0" fontId="2" fillId="0" borderId="32" xfId="0" applyFont="1" applyBorder="1" applyAlignment="1">
      <alignment horizontal="center" vertical="center"/>
    </xf>
    <xf numFmtId="0" fontId="2" fillId="11" borderId="50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2" fillId="0" borderId="31" xfId="0" applyFont="1" applyBorder="1" applyAlignment="1">
      <alignment vertical="center" wrapText="1"/>
    </xf>
    <xf numFmtId="0" fontId="2" fillId="0" borderId="31" xfId="0" applyFont="1" applyBorder="1" applyAlignment="1">
      <alignment horizontal="center" vertical="center"/>
    </xf>
    <xf numFmtId="0" fontId="2" fillId="11" borderId="31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0" fontId="6" fillId="2" borderId="52" xfId="0" applyFont="1" applyFill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4" fillId="0" borderId="18" xfId="0" applyFont="1" applyBorder="1" applyAlignment="1">
      <alignment wrapText="1"/>
    </xf>
    <xf numFmtId="0" fontId="2" fillId="0" borderId="34" xfId="0" applyFont="1" applyBorder="1" applyAlignment="1">
      <alignment wrapText="1"/>
    </xf>
    <xf numFmtId="0" fontId="2" fillId="0" borderId="34" xfId="0" applyFont="1" applyBorder="1" applyAlignment="1">
      <alignment horizontal="center"/>
    </xf>
    <xf numFmtId="0" fontId="2" fillId="0" borderId="34" xfId="0" applyFont="1" applyBorder="1" applyAlignment="1">
      <alignment horizontal="center" wrapText="1"/>
    </xf>
    <xf numFmtId="0" fontId="2" fillId="0" borderId="59" xfId="0" applyFont="1" applyBorder="1"/>
    <xf numFmtId="0" fontId="2" fillId="0" borderId="24" xfId="0" applyFont="1" applyBorder="1" applyAlignment="1">
      <alignment wrapText="1"/>
    </xf>
    <xf numFmtId="0" fontId="2" fillId="0" borderId="24" xfId="0" applyFont="1" applyBorder="1" applyAlignment="1">
      <alignment horizontal="center"/>
    </xf>
    <xf numFmtId="0" fontId="2" fillId="0" borderId="24" xfId="0" applyFont="1" applyBorder="1" applyAlignment="1">
      <alignment horizontal="center" wrapText="1"/>
    </xf>
    <xf numFmtId="0" fontId="2" fillId="0" borderId="28" xfId="0" applyFont="1" applyBorder="1" applyAlignment="1">
      <alignment wrapText="1"/>
    </xf>
    <xf numFmtId="0" fontId="2" fillId="0" borderId="28" xfId="0" applyFont="1" applyBorder="1" applyAlignment="1">
      <alignment horizontal="center"/>
    </xf>
    <xf numFmtId="0" fontId="2" fillId="0" borderId="28" xfId="0" applyFont="1" applyBorder="1" applyAlignment="1">
      <alignment horizontal="center" wrapText="1"/>
    </xf>
    <xf numFmtId="0" fontId="2" fillId="0" borderId="61" xfId="0" applyFont="1" applyBorder="1" applyAlignment="1">
      <alignment wrapText="1"/>
    </xf>
    <xf numFmtId="0" fontId="2" fillId="0" borderId="61" xfId="0" applyFont="1" applyBorder="1" applyAlignment="1">
      <alignment horizontal="center"/>
    </xf>
    <xf numFmtId="0" fontId="2" fillId="0" borderId="61" xfId="0" applyFont="1" applyBorder="1" applyAlignment="1">
      <alignment horizontal="center" wrapText="1"/>
    </xf>
    <xf numFmtId="0" fontId="2" fillId="0" borderId="38" xfId="0" applyFont="1" applyBorder="1" applyAlignment="1">
      <alignment wrapText="1"/>
    </xf>
    <xf numFmtId="0" fontId="2" fillId="0" borderId="38" xfId="0" applyFont="1" applyBorder="1" applyAlignment="1">
      <alignment horizontal="center"/>
    </xf>
    <xf numFmtId="0" fontId="2" fillId="0" borderId="38" xfId="0" applyFont="1" applyBorder="1" applyAlignment="1">
      <alignment horizontal="center" wrapText="1"/>
    </xf>
    <xf numFmtId="0" fontId="4" fillId="0" borderId="63" xfId="0" applyFont="1" applyBorder="1" applyAlignment="1">
      <alignment horizontal="center" vertical="top" wrapText="1"/>
    </xf>
    <xf numFmtId="0" fontId="4" fillId="0" borderId="63" xfId="0" applyFont="1" applyBorder="1" applyAlignment="1">
      <alignment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64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23" fillId="0" borderId="64" xfId="0" applyFont="1" applyBorder="1" applyAlignment="1">
      <alignment horizontal="center" vertical="center"/>
    </xf>
    <xf numFmtId="0" fontId="23" fillId="0" borderId="64" xfId="0" applyFont="1" applyBorder="1" applyAlignment="1">
      <alignment horizontal="center" vertical="center" wrapText="1"/>
    </xf>
    <xf numFmtId="0" fontId="20" fillId="0" borderId="65" xfId="0" applyFont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wrapText="1"/>
    </xf>
    <xf numFmtId="0" fontId="23" fillId="0" borderId="66" xfId="0" applyFont="1" applyBorder="1" applyAlignment="1">
      <alignment horizontal="center" vertical="center" wrapText="1"/>
    </xf>
    <xf numFmtId="0" fontId="23" fillId="0" borderId="66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71" xfId="0" applyFont="1" applyBorder="1" applyAlignment="1">
      <alignment horizontal="center" vertical="center"/>
    </xf>
    <xf numFmtId="0" fontId="18" fillId="0" borderId="65" xfId="0" applyFont="1" applyBorder="1" applyAlignment="1">
      <alignment horizontal="center" vertical="center" wrapText="1"/>
    </xf>
    <xf numFmtId="0" fontId="17" fillId="0" borderId="66" xfId="0" applyFont="1" applyBorder="1" applyAlignment="1">
      <alignment horizontal="center" vertical="center" wrapText="1"/>
    </xf>
    <xf numFmtId="0" fontId="17" fillId="0" borderId="75" xfId="0" applyFont="1" applyBorder="1" applyAlignment="1">
      <alignment horizontal="center" vertical="center" wrapText="1"/>
    </xf>
    <xf numFmtId="0" fontId="18" fillId="0" borderId="75" xfId="0" applyFont="1" applyBorder="1" applyAlignment="1">
      <alignment horizontal="center" vertical="center" wrapText="1"/>
    </xf>
    <xf numFmtId="0" fontId="22" fillId="0" borderId="74" xfId="0" applyFont="1" applyBorder="1" applyAlignment="1">
      <alignment horizontal="center" vertical="center" wrapText="1"/>
    </xf>
    <xf numFmtId="0" fontId="16" fillId="0" borderId="87" xfId="0" applyFont="1" applyBorder="1" applyAlignment="1">
      <alignment horizontal="center" vertical="center"/>
    </xf>
    <xf numFmtId="0" fontId="18" fillId="0" borderId="90" xfId="0" applyFont="1" applyBorder="1" applyAlignment="1">
      <alignment horizontal="center" vertical="center" wrapText="1"/>
    </xf>
    <xf numFmtId="0" fontId="17" fillId="0" borderId="91" xfId="0" applyFont="1" applyBorder="1" applyAlignment="1">
      <alignment horizontal="center" vertical="center" wrapText="1"/>
    </xf>
    <xf numFmtId="0" fontId="17" fillId="0" borderId="92" xfId="0" applyFont="1" applyBorder="1" applyAlignment="1">
      <alignment horizontal="center" vertical="center" wrapText="1"/>
    </xf>
    <xf numFmtId="0" fontId="17" fillId="0" borderId="87" xfId="0" applyFont="1" applyBorder="1" applyAlignment="1">
      <alignment horizontal="center" vertical="center" wrapText="1"/>
    </xf>
    <xf numFmtId="0" fontId="23" fillId="0" borderId="91" xfId="0" applyFont="1" applyBorder="1" applyAlignment="1">
      <alignment horizontal="center" vertical="center" wrapText="1"/>
    </xf>
    <xf numFmtId="0" fontId="23" fillId="0" borderId="87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/>
    </xf>
    <xf numFmtId="0" fontId="17" fillId="0" borderId="81" xfId="0" applyFont="1" applyBorder="1" applyAlignment="1">
      <alignment horizontal="center" vertical="center" wrapText="1"/>
    </xf>
    <xf numFmtId="0" fontId="17" fillId="0" borderId="82" xfId="0" applyFont="1" applyBorder="1" applyAlignment="1">
      <alignment horizontal="center" vertical="center" wrapText="1"/>
    </xf>
    <xf numFmtId="0" fontId="20" fillId="0" borderId="83" xfId="0" applyFont="1" applyBorder="1" applyAlignment="1">
      <alignment horizontal="center" vertical="center" wrapText="1"/>
    </xf>
    <xf numFmtId="0" fontId="17" fillId="0" borderId="80" xfId="0" applyFont="1" applyBorder="1" applyAlignment="1">
      <alignment horizontal="center" vertical="center" wrapText="1"/>
    </xf>
    <xf numFmtId="0" fontId="17" fillId="0" borderId="83" xfId="0" applyFont="1" applyBorder="1" applyAlignment="1">
      <alignment horizontal="center" vertical="center" wrapText="1"/>
    </xf>
    <xf numFmtId="0" fontId="23" fillId="0" borderId="82" xfId="0" applyFont="1" applyBorder="1" applyAlignment="1">
      <alignment horizontal="center" vertical="center" wrapText="1"/>
    </xf>
    <xf numFmtId="0" fontId="23" fillId="0" borderId="80" xfId="0" applyFont="1" applyBorder="1" applyAlignment="1">
      <alignment horizontal="center" vertical="center"/>
    </xf>
    <xf numFmtId="0" fontId="17" fillId="12" borderId="64" xfId="0" applyFont="1" applyFill="1" applyBorder="1" applyAlignment="1">
      <alignment horizontal="center" vertical="center" wrapText="1"/>
    </xf>
    <xf numFmtId="0" fontId="16" fillId="12" borderId="74" xfId="0" applyFont="1" applyFill="1" applyBorder="1" applyAlignment="1">
      <alignment horizontal="center" vertical="center" wrapText="1"/>
    </xf>
    <xf numFmtId="0" fontId="16" fillId="0" borderId="95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7" fillId="0" borderId="105" xfId="0" applyFont="1" applyBorder="1" applyAlignment="1">
      <alignment horizontal="center" vertical="center" wrapText="1"/>
    </xf>
    <xf numFmtId="0" fontId="18" fillId="0" borderId="106" xfId="0" applyFont="1" applyBorder="1" applyAlignment="1">
      <alignment horizontal="center" vertical="center" wrapText="1"/>
    </xf>
    <xf numFmtId="0" fontId="17" fillId="0" borderId="107" xfId="0" applyFont="1" applyBorder="1" applyAlignment="1">
      <alignment horizontal="center" vertical="center" wrapText="1"/>
    </xf>
    <xf numFmtId="0" fontId="17" fillId="0" borderId="108" xfId="0" applyFont="1" applyBorder="1" applyAlignment="1">
      <alignment horizontal="center" vertical="center" wrapText="1"/>
    </xf>
    <xf numFmtId="0" fontId="20" fillId="0" borderId="109" xfId="0" applyFont="1" applyBorder="1" applyAlignment="1">
      <alignment horizontal="center" vertical="center" wrapText="1"/>
    </xf>
    <xf numFmtId="0" fontId="17" fillId="0" borderId="100" xfId="0" applyFont="1" applyBorder="1" applyAlignment="1">
      <alignment horizontal="center" vertical="center" wrapText="1"/>
    </xf>
    <xf numFmtId="0" fontId="17" fillId="0" borderId="96" xfId="0" applyFont="1" applyBorder="1" applyAlignment="1">
      <alignment horizontal="center" vertical="center" wrapText="1"/>
    </xf>
    <xf numFmtId="0" fontId="17" fillId="0" borderId="109" xfId="0" applyFont="1" applyBorder="1" applyAlignment="1">
      <alignment horizontal="center" vertical="center" wrapText="1"/>
    </xf>
    <xf numFmtId="0" fontId="23" fillId="0" borderId="107" xfId="0" applyFont="1" applyBorder="1" applyAlignment="1">
      <alignment horizontal="center" vertical="center" wrapText="1"/>
    </xf>
    <xf numFmtId="0" fontId="23" fillId="0" borderId="108" xfId="0" applyFont="1" applyBorder="1" applyAlignment="1">
      <alignment horizontal="center" vertical="center" wrapText="1"/>
    </xf>
    <xf numFmtId="0" fontId="23" fillId="0" borderId="95" xfId="0" applyFont="1" applyBorder="1" applyAlignment="1">
      <alignment horizontal="center" vertical="center"/>
    </xf>
    <xf numFmtId="0" fontId="23" fillId="0" borderId="96" xfId="0" applyFont="1" applyBorder="1" applyAlignment="1">
      <alignment horizontal="center" vertical="center" wrapText="1"/>
    </xf>
    <xf numFmtId="0" fontId="23" fillId="0" borderId="97" xfId="0" applyFont="1" applyBorder="1" applyAlignment="1">
      <alignment horizontal="center" vertical="center" wrapText="1"/>
    </xf>
    <xf numFmtId="0" fontId="23" fillId="0" borderId="98" xfId="0" applyFont="1" applyBorder="1" applyAlignment="1">
      <alignment horizontal="center" vertical="center" wrapText="1"/>
    </xf>
    <xf numFmtId="0" fontId="23" fillId="0" borderId="98" xfId="0" applyFont="1" applyBorder="1" applyAlignment="1">
      <alignment horizontal="center" vertical="center"/>
    </xf>
    <xf numFmtId="0" fontId="23" fillId="0" borderId="99" xfId="0" applyFont="1" applyBorder="1" applyAlignment="1">
      <alignment horizontal="center" vertical="center" wrapText="1"/>
    </xf>
    <xf numFmtId="0" fontId="17" fillId="0" borderId="74" xfId="0" applyFont="1" applyBorder="1" applyAlignment="1">
      <alignment horizontal="left" vertical="center" wrapText="1"/>
    </xf>
    <xf numFmtId="0" fontId="21" fillId="0" borderId="68" xfId="0" applyFont="1" applyBorder="1" applyAlignment="1">
      <alignment horizontal="center" vertical="center" wrapText="1"/>
    </xf>
    <xf numFmtId="0" fontId="21" fillId="0" borderId="69" xfId="0" applyFont="1" applyBorder="1" applyAlignment="1">
      <alignment horizontal="center" vertical="center" wrapText="1"/>
    </xf>
    <xf numFmtId="0" fontId="21" fillId="0" borderId="70" xfId="0" applyFont="1" applyBorder="1" applyAlignment="1">
      <alignment horizontal="center" vertical="center" wrapText="1"/>
    </xf>
    <xf numFmtId="0" fontId="16" fillId="15" borderId="72" xfId="0" applyFont="1" applyFill="1" applyBorder="1" applyAlignment="1">
      <alignment horizontal="center" vertical="center" wrapText="1"/>
    </xf>
    <xf numFmtId="0" fontId="16" fillId="15" borderId="76" xfId="0" applyFont="1" applyFill="1" applyBorder="1" applyAlignment="1">
      <alignment horizontal="center" vertical="center" wrapText="1"/>
    </xf>
    <xf numFmtId="0" fontId="16" fillId="15" borderId="77" xfId="0" applyFont="1" applyFill="1" applyBorder="1" applyAlignment="1">
      <alignment horizontal="center" vertical="center" wrapText="1"/>
    </xf>
    <xf numFmtId="0" fontId="16" fillId="15" borderId="89" xfId="0" applyFont="1" applyFill="1" applyBorder="1" applyAlignment="1">
      <alignment horizontal="center" vertical="center" wrapText="1"/>
    </xf>
    <xf numFmtId="0" fontId="19" fillId="14" borderId="103" xfId="0" applyFont="1" applyFill="1" applyBorder="1" applyAlignment="1">
      <alignment horizontal="center" vertical="center" wrapText="1"/>
    </xf>
    <xf numFmtId="0" fontId="19" fillId="14" borderId="67" xfId="0" applyFont="1" applyFill="1" applyBorder="1" applyAlignment="1">
      <alignment horizontal="center" vertical="center" wrapText="1"/>
    </xf>
    <xf numFmtId="0" fontId="19" fillId="14" borderId="10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/>
    </xf>
    <xf numFmtId="0" fontId="26" fillId="13" borderId="102" xfId="0" applyFont="1" applyFill="1" applyBorder="1" applyAlignment="1">
      <alignment horizontal="center" vertical="center"/>
    </xf>
    <xf numFmtId="0" fontId="26" fillId="13" borderId="72" xfId="0" applyFont="1" applyFill="1" applyBorder="1" applyAlignment="1">
      <alignment horizontal="center" vertical="center"/>
    </xf>
    <xf numFmtId="0" fontId="26" fillId="13" borderId="73" xfId="0" applyFont="1" applyFill="1" applyBorder="1" applyAlignment="1">
      <alignment horizontal="center" vertical="center"/>
    </xf>
    <xf numFmtId="0" fontId="14" fillId="6" borderId="101" xfId="0" applyFont="1" applyFill="1" applyBorder="1" applyAlignment="1">
      <alignment horizontal="center" vertical="center" wrapText="1"/>
    </xf>
    <xf numFmtId="0" fontId="14" fillId="6" borderId="74" xfId="0" applyFont="1" applyFill="1" applyBorder="1" applyAlignment="1">
      <alignment horizontal="center" vertical="center" wrapText="1"/>
    </xf>
    <xf numFmtId="0" fontId="14" fillId="6" borderId="79" xfId="0" applyFont="1" applyFill="1" applyBorder="1" applyAlignment="1">
      <alignment horizontal="center" vertical="center" wrapText="1"/>
    </xf>
    <xf numFmtId="0" fontId="14" fillId="6" borderId="94" xfId="0" applyFont="1" applyFill="1" applyBorder="1" applyAlignment="1">
      <alignment horizontal="center" vertical="center" wrapText="1"/>
    </xf>
    <xf numFmtId="0" fontId="14" fillId="6" borderId="64" xfId="0" applyFont="1" applyFill="1" applyBorder="1" applyAlignment="1">
      <alignment horizontal="center" vertical="center" wrapText="1"/>
    </xf>
    <xf numFmtId="0" fontId="14" fillId="6" borderId="65" xfId="0" applyFont="1" applyFill="1" applyBorder="1" applyAlignment="1">
      <alignment horizontal="center" vertical="center" wrapText="1"/>
    </xf>
    <xf numFmtId="0" fontId="14" fillId="6" borderId="98" xfId="0" applyFont="1" applyFill="1" applyBorder="1" applyAlignment="1">
      <alignment horizontal="center" vertical="center" wrapText="1"/>
    </xf>
    <xf numFmtId="0" fontId="14" fillId="6" borderId="93" xfId="0" applyFont="1" applyFill="1" applyBorder="1" applyAlignment="1">
      <alignment horizontal="center" vertical="center" wrapText="1"/>
    </xf>
    <xf numFmtId="0" fontId="14" fillId="6" borderId="95" xfId="0" applyFont="1" applyFill="1" applyBorder="1" applyAlignment="1">
      <alignment horizontal="center" vertical="center" wrapText="1"/>
    </xf>
    <xf numFmtId="0" fontId="14" fillId="6" borderId="97" xfId="0" applyFont="1" applyFill="1" applyBorder="1" applyAlignment="1">
      <alignment horizontal="center" vertical="center" wrapText="1"/>
    </xf>
    <xf numFmtId="0" fontId="26" fillId="15" borderId="84" xfId="0" applyFont="1" applyFill="1" applyBorder="1" applyAlignment="1">
      <alignment horizontal="center" vertical="center"/>
    </xf>
    <xf numFmtId="0" fontId="26" fillId="15" borderId="85" xfId="0" applyFont="1" applyFill="1" applyBorder="1" applyAlignment="1">
      <alignment horizontal="center" vertical="center"/>
    </xf>
    <xf numFmtId="0" fontId="19" fillId="16" borderId="67" xfId="0" applyFont="1" applyFill="1" applyBorder="1" applyAlignment="1">
      <alignment horizontal="center" vertical="center" wrapText="1"/>
    </xf>
    <xf numFmtId="0" fontId="19" fillId="16" borderId="86" xfId="0" applyFont="1" applyFill="1" applyBorder="1" applyAlignment="1">
      <alignment horizontal="center" vertical="center" wrapText="1"/>
    </xf>
    <xf numFmtId="0" fontId="13" fillId="9" borderId="80" xfId="0" applyFont="1" applyFill="1" applyBorder="1" applyAlignment="1">
      <alignment horizontal="center" vertical="center" wrapText="1"/>
    </xf>
    <xf numFmtId="0" fontId="13" fillId="9" borderId="64" xfId="0" applyFont="1" applyFill="1" applyBorder="1" applyAlignment="1">
      <alignment horizontal="center" vertical="center" wrapText="1"/>
    </xf>
    <xf numFmtId="0" fontId="11" fillId="0" borderId="87" xfId="0" applyFont="1" applyBorder="1" applyAlignment="1">
      <alignment horizontal="center" vertical="center"/>
    </xf>
    <xf numFmtId="0" fontId="19" fillId="16" borderId="69" xfId="0" applyFont="1" applyFill="1" applyBorder="1" applyAlignment="1">
      <alignment horizontal="center" vertical="center" wrapText="1"/>
    </xf>
    <xf numFmtId="0" fontId="19" fillId="16" borderId="88" xfId="0" applyFont="1" applyFill="1" applyBorder="1" applyAlignment="1">
      <alignment horizontal="center" vertical="center" wrapText="1"/>
    </xf>
    <xf numFmtId="0" fontId="25" fillId="12" borderId="74" xfId="0" applyFont="1" applyFill="1" applyBorder="1" applyAlignment="1">
      <alignment horizontal="left" vertical="center" wrapText="1"/>
    </xf>
    <xf numFmtId="0" fontId="16" fillId="13" borderId="77" xfId="0" applyFont="1" applyFill="1" applyBorder="1" applyAlignment="1">
      <alignment horizontal="center" vertical="center" wrapText="1"/>
    </xf>
    <xf numFmtId="0" fontId="16" fillId="13" borderId="72" xfId="0" applyFont="1" applyFill="1" applyBorder="1" applyAlignment="1">
      <alignment horizontal="center" vertical="center" wrapText="1"/>
    </xf>
    <xf numFmtId="0" fontId="16" fillId="13" borderId="73" xfId="0" applyFont="1" applyFill="1" applyBorder="1" applyAlignment="1">
      <alignment horizontal="center" vertical="center" wrapText="1"/>
    </xf>
    <xf numFmtId="0" fontId="16" fillId="13" borderId="102" xfId="0" applyFont="1" applyFill="1" applyBorder="1" applyAlignment="1">
      <alignment horizontal="center" vertical="center" wrapText="1"/>
    </xf>
    <xf numFmtId="0" fontId="16" fillId="13" borderId="76" xfId="0" applyFont="1" applyFill="1" applyBorder="1" applyAlignment="1">
      <alignment horizontal="center" vertical="center" wrapText="1"/>
    </xf>
    <xf numFmtId="0" fontId="19" fillId="14" borderId="68" xfId="0" applyFont="1" applyFill="1" applyBorder="1" applyAlignment="1">
      <alignment horizontal="center" vertical="center" wrapText="1"/>
    </xf>
    <xf numFmtId="0" fontId="19" fillId="14" borderId="69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24" fillId="12" borderId="78" xfId="0" applyFont="1" applyFill="1" applyBorder="1" applyAlignment="1">
      <alignment horizontal="left" vertical="center" wrapText="1"/>
    </xf>
    <xf numFmtId="0" fontId="24" fillId="12" borderId="74" xfId="0" applyFont="1" applyFill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1" fillId="0" borderId="21" xfId="0" applyFont="1" applyBorder="1"/>
    <xf numFmtId="0" fontId="4" fillId="0" borderId="29" xfId="0" applyFont="1" applyBorder="1" applyAlignment="1">
      <alignment horizontal="center" vertical="center" wrapText="1"/>
    </xf>
    <xf numFmtId="0" fontId="1" fillId="0" borderId="27" xfId="0" applyFont="1" applyBorder="1"/>
    <xf numFmtId="0" fontId="4" fillId="0" borderId="25" xfId="0" applyFont="1" applyBorder="1" applyAlignment="1">
      <alignment vertical="center" wrapText="1"/>
    </xf>
    <xf numFmtId="0" fontId="1" fillId="0" borderId="26" xfId="0" applyFont="1" applyBorder="1"/>
    <xf numFmtId="0" fontId="4" fillId="0" borderId="51" xfId="0" applyFont="1" applyBorder="1" applyAlignment="1">
      <alignment vertical="center" wrapText="1"/>
    </xf>
    <xf numFmtId="0" fontId="1" fillId="0" borderId="30" xfId="0" applyFont="1" applyBorder="1"/>
    <xf numFmtId="0" fontId="7" fillId="3" borderId="4" xfId="0" applyFont="1" applyFill="1" applyBorder="1" applyAlignment="1">
      <alignment horizontal="center" vertical="center"/>
    </xf>
    <xf numFmtId="0" fontId="1" fillId="0" borderId="9" xfId="0" applyFont="1" applyBorder="1"/>
    <xf numFmtId="0" fontId="1" fillId="0" borderId="15" xfId="0" applyFont="1" applyBorder="1"/>
    <xf numFmtId="0" fontId="7" fillId="4" borderId="5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6" xfId="0" applyFont="1" applyBorder="1"/>
    <xf numFmtId="0" fontId="7" fillId="5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45" xfId="0" applyFont="1" applyFill="1" applyBorder="1" applyAlignment="1">
      <alignment horizontal="center" vertical="center" wrapText="1"/>
    </xf>
    <xf numFmtId="0" fontId="1" fillId="0" borderId="47" xfId="0" applyFont="1" applyBorder="1"/>
    <xf numFmtId="0" fontId="1" fillId="0" borderId="48" xfId="0" applyFont="1" applyBorder="1"/>
    <xf numFmtId="0" fontId="4" fillId="0" borderId="23" xfId="0" applyFont="1" applyBorder="1" applyAlignment="1">
      <alignment vertical="center" wrapText="1"/>
    </xf>
    <xf numFmtId="0" fontId="1" fillId="0" borderId="20" xfId="0" applyFont="1" applyBorder="1"/>
    <xf numFmtId="0" fontId="5" fillId="9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7" fillId="7" borderId="6" xfId="0" applyFont="1" applyFill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/>
    <xf numFmtId="0" fontId="7" fillId="8" borderId="5" xfId="0" applyFont="1" applyFill="1" applyBorder="1" applyAlignment="1">
      <alignment vertical="center"/>
    </xf>
    <xf numFmtId="0" fontId="4" fillId="11" borderId="46" xfId="0" applyFont="1" applyFill="1" applyBorder="1" applyAlignment="1">
      <alignment horizontal="center" vertical="center" wrapText="1"/>
    </xf>
    <xf numFmtId="0" fontId="1" fillId="0" borderId="49" xfId="0" applyFont="1" applyBorder="1"/>
    <xf numFmtId="0" fontId="7" fillId="9" borderId="39" xfId="0" applyFont="1" applyFill="1" applyBorder="1" applyAlignment="1">
      <alignment horizontal="center" vertical="center" wrapText="1"/>
    </xf>
    <xf numFmtId="0" fontId="1" fillId="0" borderId="40" xfId="0" applyFont="1" applyBorder="1"/>
    <xf numFmtId="0" fontId="1" fillId="0" borderId="41" xfId="0" applyFont="1" applyBorder="1"/>
    <xf numFmtId="0" fontId="7" fillId="10" borderId="42" xfId="0" applyFont="1" applyFill="1" applyBorder="1" applyAlignment="1">
      <alignment horizontal="center" vertical="center" wrapText="1"/>
    </xf>
    <xf numFmtId="0" fontId="1" fillId="0" borderId="43" xfId="0" applyFont="1" applyBorder="1"/>
    <xf numFmtId="0" fontId="1" fillId="0" borderId="44" xfId="0" applyFont="1" applyBorder="1"/>
    <xf numFmtId="0" fontId="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3" fillId="4" borderId="54" xfId="0" applyFont="1" applyFill="1" applyBorder="1" applyAlignment="1">
      <alignment horizontal="center"/>
    </xf>
    <xf numFmtId="0" fontId="3" fillId="5" borderId="54" xfId="0" applyFont="1" applyFill="1" applyBorder="1" applyAlignment="1">
      <alignment horizontal="center" wrapText="1"/>
    </xf>
    <xf numFmtId="0" fontId="3" fillId="7" borderId="55" xfId="0" applyFont="1" applyFill="1" applyBorder="1" applyAlignment="1">
      <alignment horizontal="center"/>
    </xf>
    <xf numFmtId="0" fontId="1" fillId="0" borderId="56" xfId="0" applyFont="1" applyBorder="1"/>
    <xf numFmtId="0" fontId="3" fillId="8" borderId="54" xfId="0" applyFont="1" applyFill="1" applyBorder="1" applyAlignment="1">
      <alignment horizontal="center"/>
    </xf>
    <xf numFmtId="0" fontId="3" fillId="2" borderId="55" xfId="0" applyFont="1" applyFill="1" applyBorder="1" applyAlignment="1">
      <alignment horizontal="center" wrapText="1"/>
    </xf>
    <xf numFmtId="0" fontId="3" fillId="10" borderId="55" xfId="0" applyFont="1" applyFill="1" applyBorder="1" applyAlignment="1">
      <alignment horizontal="center" wrapText="1"/>
    </xf>
    <xf numFmtId="0" fontId="3" fillId="3" borderId="53" xfId="0" applyFont="1" applyFill="1" applyBorder="1" applyAlignment="1">
      <alignment horizontal="center"/>
    </xf>
    <xf numFmtId="0" fontId="4" fillId="0" borderId="23" xfId="0" applyFont="1" applyBorder="1" applyAlignment="1">
      <alignment horizontal="left" wrapText="1"/>
    </xf>
    <xf numFmtId="0" fontId="4" fillId="0" borderId="25" xfId="0" applyFont="1" applyBorder="1" applyAlignment="1">
      <alignment wrapText="1"/>
    </xf>
    <xf numFmtId="0" fontId="4" fillId="0" borderId="51" xfId="0" applyFont="1" applyBorder="1" applyAlignment="1">
      <alignment wrapText="1"/>
    </xf>
    <xf numFmtId="0" fontId="4" fillId="0" borderId="57" xfId="0" applyFont="1" applyBorder="1" applyAlignment="1">
      <alignment horizontal="center" wrapText="1"/>
    </xf>
    <xf numFmtId="0" fontId="1" fillId="0" borderId="60" xfId="0" applyFont="1" applyBorder="1"/>
    <xf numFmtId="0" fontId="1" fillId="0" borderId="62" xfId="0" applyFont="1" applyBorder="1"/>
    <xf numFmtId="0" fontId="17" fillId="17" borderId="66" xfId="0" applyFont="1" applyFill="1" applyBorder="1" applyAlignment="1">
      <alignment horizontal="center" vertical="center" wrapText="1"/>
    </xf>
    <xf numFmtId="0" fontId="17" fillId="17" borderId="64" xfId="0" applyFont="1" applyFill="1" applyBorder="1" applyAlignment="1">
      <alignment horizontal="center" vertical="center" wrapText="1"/>
    </xf>
    <xf numFmtId="0" fontId="13" fillId="9" borderId="74" xfId="0" applyFont="1" applyFill="1" applyBorder="1" applyAlignment="1">
      <alignment horizontal="center" vertical="center" wrapText="1"/>
    </xf>
    <xf numFmtId="0" fontId="13" fillId="9" borderId="110" xfId="0" applyFont="1" applyFill="1" applyBorder="1" applyAlignment="1">
      <alignment horizontal="center" vertical="center" wrapText="1"/>
    </xf>
    <xf numFmtId="0" fontId="13" fillId="9" borderId="111" xfId="0" applyFont="1" applyFill="1" applyBorder="1" applyAlignment="1">
      <alignment horizontal="center" vertical="center" wrapText="1"/>
    </xf>
    <xf numFmtId="10" fontId="16" fillId="12" borderId="73" xfId="1" applyNumberFormat="1" applyFont="1" applyFill="1" applyBorder="1" applyAlignment="1">
      <alignment horizontal="center" vertical="center" wrapText="1"/>
    </xf>
    <xf numFmtId="0" fontId="17" fillId="0" borderId="74" xfId="0" applyFont="1" applyFill="1" applyBorder="1" applyAlignment="1">
      <alignment horizontal="left" vertical="center" wrapText="1"/>
    </xf>
    <xf numFmtId="0" fontId="17" fillId="0" borderId="64" xfId="0" applyFont="1" applyFill="1" applyBorder="1" applyAlignment="1">
      <alignment horizontal="center" vertical="center"/>
    </xf>
    <xf numFmtId="0" fontId="22" fillId="0" borderId="74" xfId="0" applyFont="1" applyFill="1" applyBorder="1" applyAlignment="1">
      <alignment horizontal="center" vertical="center" wrapText="1"/>
    </xf>
    <xf numFmtId="0" fontId="17" fillId="0" borderId="107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95" xfId="0" applyFont="1" applyFill="1" applyBorder="1" applyAlignment="1">
      <alignment horizontal="center" vertical="center" wrapText="1"/>
    </xf>
    <xf numFmtId="0" fontId="17" fillId="0" borderId="64" xfId="0" applyFont="1" applyFill="1" applyBorder="1" applyAlignment="1">
      <alignment horizontal="center" vertical="center" wrapText="1"/>
    </xf>
    <xf numFmtId="0" fontId="14" fillId="6" borderId="112" xfId="0" applyFont="1" applyFill="1" applyBorder="1" applyAlignment="1">
      <alignment horizontal="center" vertical="center" wrapText="1"/>
    </xf>
    <xf numFmtId="0" fontId="24" fillId="12" borderId="107" xfId="0" applyFont="1" applyFill="1" applyBorder="1" applyAlignment="1">
      <alignment horizontal="left" vertical="center" wrapText="1"/>
    </xf>
    <xf numFmtId="0" fontId="15" fillId="0" borderId="95" xfId="0" applyFont="1" applyBorder="1" applyAlignment="1">
      <alignment horizontal="center" vertical="center" wrapText="1"/>
    </xf>
    <xf numFmtId="10" fontId="22" fillId="0" borderId="112" xfId="1" applyNumberFormat="1" applyFont="1" applyBorder="1" applyAlignment="1">
      <alignment horizontal="center" vertical="center" wrapText="1"/>
    </xf>
    <xf numFmtId="0" fontId="24" fillId="12" borderId="95" xfId="0" applyFont="1" applyFill="1" applyBorder="1" applyAlignment="1">
      <alignment horizontal="left" vertical="center" wrapText="1"/>
    </xf>
    <xf numFmtId="0" fontId="19" fillId="0" borderId="95" xfId="0" applyFont="1" applyBorder="1" applyAlignment="1">
      <alignment horizontal="center" vertical="center" wrapText="1"/>
    </xf>
    <xf numFmtId="10" fontId="22" fillId="0" borderId="113" xfId="1" applyNumberFormat="1" applyFont="1" applyBorder="1" applyAlignment="1">
      <alignment horizontal="center" vertical="center" wrapText="1"/>
    </xf>
    <xf numFmtId="0" fontId="11" fillId="0" borderId="95" xfId="0" applyFont="1" applyBorder="1" applyAlignment="1">
      <alignment horizontal="center" vertical="center"/>
    </xf>
    <xf numFmtId="10" fontId="22" fillId="0" borderId="114" xfId="1" applyNumberFormat="1" applyFont="1" applyBorder="1" applyAlignment="1">
      <alignment horizontal="center" vertical="center" wrapText="1"/>
    </xf>
    <xf numFmtId="0" fontId="25" fillId="12" borderId="95" xfId="0" applyFont="1" applyFill="1" applyBorder="1" applyAlignment="1">
      <alignment horizontal="left" vertical="center" wrapText="1"/>
    </xf>
    <xf numFmtId="0" fontId="15" fillId="0" borderId="95" xfId="0" applyFont="1" applyBorder="1" applyAlignment="1">
      <alignment horizontal="center" vertical="center" wrapText="1"/>
    </xf>
    <xf numFmtId="0" fontId="12" fillId="0" borderId="95" xfId="0" applyFont="1" applyBorder="1" applyAlignment="1">
      <alignment horizontal="center" vertical="center"/>
    </xf>
    <xf numFmtId="10" fontId="22" fillId="0" borderId="111" xfId="1" applyNumberFormat="1" applyFont="1" applyBorder="1" applyAlignment="1">
      <alignment horizontal="center" vertical="center" wrapText="1"/>
    </xf>
    <xf numFmtId="0" fontId="12" fillId="0" borderId="97" xfId="0" applyFont="1" applyBorder="1" applyAlignment="1">
      <alignment horizontal="center" vertical="center"/>
    </xf>
    <xf numFmtId="0" fontId="17" fillId="0" borderId="115" xfId="0" applyFont="1" applyBorder="1" applyAlignment="1">
      <alignment horizontal="left" vertical="center" wrapText="1"/>
    </xf>
    <xf numFmtId="0" fontId="17" fillId="0" borderId="98" xfId="0" applyFont="1" applyBorder="1" applyAlignment="1">
      <alignment horizontal="center" vertical="center"/>
    </xf>
    <xf numFmtId="0" fontId="22" fillId="0" borderId="115" xfId="0" applyFont="1" applyBorder="1" applyAlignment="1">
      <alignment horizontal="center" vertical="center" wrapText="1"/>
    </xf>
    <xf numFmtId="0" fontId="23" fillId="0" borderId="116" xfId="0" applyFont="1" applyBorder="1" applyAlignment="1">
      <alignment horizontal="center" vertical="center" wrapText="1"/>
    </xf>
    <xf numFmtId="0" fontId="23" fillId="0" borderId="117" xfId="0" applyFont="1" applyBorder="1" applyAlignment="1">
      <alignment horizontal="center" vertical="center" wrapText="1"/>
    </xf>
    <xf numFmtId="10" fontId="22" fillId="0" borderId="118" xfId="1" applyNumberFormat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82699</xdr:rowOff>
    </xdr:from>
    <xdr:ext cx="2257425" cy="6667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629A0427-8FEB-43A6-8ADB-D0350C1FB5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86964"/>
          <a:ext cx="2257425" cy="666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6E605-03A8-406D-ADAC-A25A411FFC65}">
  <sheetPr>
    <tabColor rgb="FF1155CC"/>
    <outlinePr summaryBelow="0" summaryRight="0"/>
    <pageSetUpPr fitToPage="1"/>
  </sheetPr>
  <dimension ref="A1:AC46"/>
  <sheetViews>
    <sheetView showGridLines="0" tabSelected="1" topLeftCell="A5" zoomScale="85" zoomScaleNormal="85" workbookViewId="0">
      <pane xSplit="3" ySplit="1" topLeftCell="D6" activePane="bottomRight" state="frozen"/>
      <selection activeCell="A5" sqref="A5"/>
      <selection pane="topRight" activeCell="D5" sqref="D5"/>
      <selection pane="bottomLeft" activeCell="A6" sqref="A6"/>
      <selection pane="bottomRight" activeCell="D16" sqref="D16"/>
    </sheetView>
  </sheetViews>
  <sheetFormatPr baseColWidth="10" defaultColWidth="12.5703125" defaultRowHeight="13.5" x14ac:dyDescent="0.2"/>
  <cols>
    <col min="1" max="1" width="16.42578125" style="70" customWidth="1"/>
    <col min="2" max="2" width="35.85546875" style="70" customWidth="1"/>
    <col min="3" max="3" width="13.5703125" style="70" customWidth="1"/>
    <col min="4" max="4" width="13.85546875" style="70" customWidth="1"/>
    <col min="5" max="6" width="7.85546875" style="70" customWidth="1"/>
    <col min="7" max="7" width="8.140625" style="70" customWidth="1"/>
    <col min="8" max="8" width="7.85546875" style="70" customWidth="1"/>
    <col min="9" max="16" width="7.85546875" style="70" hidden="1" customWidth="1"/>
    <col min="17" max="17" width="7.140625" style="70" bestFit="1" customWidth="1"/>
    <col min="18" max="18" width="9.140625" style="70" bestFit="1" customWidth="1"/>
    <col min="19" max="19" width="8.28515625" style="70" customWidth="1"/>
    <col min="20" max="20" width="6.42578125" style="70" customWidth="1"/>
    <col min="21" max="21" width="6.85546875" style="70" hidden="1" customWidth="1"/>
    <col min="22" max="22" width="6.7109375" style="70" hidden="1" customWidth="1"/>
    <col min="23" max="23" width="6.85546875" style="70" hidden="1" customWidth="1"/>
    <col min="24" max="24" width="8.7109375" style="70" hidden="1" customWidth="1"/>
    <col min="25" max="25" width="8.42578125" style="70" hidden="1" customWidth="1"/>
    <col min="26" max="28" width="8.28515625" style="70" hidden="1" customWidth="1"/>
    <col min="29" max="29" width="16.140625" style="70" customWidth="1"/>
    <col min="30" max="16384" width="12.5703125" style="70"/>
  </cols>
  <sheetData>
    <row r="1" spans="1:29" x14ac:dyDescent="0.2">
      <c r="A1" s="79"/>
      <c r="B1" s="79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29" x14ac:dyDescent="0.2">
      <c r="A2" s="79"/>
      <c r="B2" s="79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</row>
    <row r="3" spans="1:29" x14ac:dyDescent="0.2">
      <c r="A3" s="79"/>
      <c r="B3" s="79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</row>
    <row r="4" spans="1:29" ht="14.25" thickBot="1" x14ac:dyDescent="0.25">
      <c r="A4" s="79"/>
      <c r="B4" s="79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29" ht="39.75" customHeight="1" thickBot="1" x14ac:dyDescent="0.25">
      <c r="A5" s="123" t="s">
        <v>58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5"/>
    </row>
    <row r="6" spans="1:29" ht="39.75" customHeight="1" thickBot="1" x14ac:dyDescent="0.25">
      <c r="A6" s="145" t="s">
        <v>0</v>
      </c>
      <c r="B6" s="141" t="s">
        <v>1</v>
      </c>
      <c r="C6" s="141" t="s">
        <v>2</v>
      </c>
      <c r="D6" s="138" t="s">
        <v>53</v>
      </c>
      <c r="E6" s="135" t="s">
        <v>60</v>
      </c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7"/>
      <c r="Q6" s="148" t="s">
        <v>61</v>
      </c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9"/>
      <c r="AC6" s="81"/>
    </row>
    <row r="7" spans="1:29" ht="15" customHeight="1" x14ac:dyDescent="0.2">
      <c r="A7" s="146"/>
      <c r="B7" s="142"/>
      <c r="C7" s="142"/>
      <c r="D7" s="139"/>
      <c r="E7" s="130" t="s">
        <v>3</v>
      </c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2"/>
      <c r="Q7" s="150" t="s">
        <v>3</v>
      </c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1"/>
      <c r="AC7" s="233" t="s">
        <v>62</v>
      </c>
    </row>
    <row r="8" spans="1:29" ht="12.75" customHeight="1" x14ac:dyDescent="0.2">
      <c r="A8" s="146"/>
      <c r="B8" s="142"/>
      <c r="C8" s="142"/>
      <c r="D8" s="139"/>
      <c r="E8" s="133" t="s">
        <v>5</v>
      </c>
      <c r="F8" s="134"/>
      <c r="G8" s="134"/>
      <c r="H8" s="134"/>
      <c r="I8" s="222" t="s">
        <v>6</v>
      </c>
      <c r="J8" s="223"/>
      <c r="K8" s="223"/>
      <c r="L8" s="152"/>
      <c r="M8" s="222" t="s">
        <v>7</v>
      </c>
      <c r="N8" s="223"/>
      <c r="O8" s="223"/>
      <c r="P8" s="224"/>
      <c r="Q8" s="152" t="s">
        <v>5</v>
      </c>
      <c r="R8" s="134"/>
      <c r="S8" s="134"/>
      <c r="T8" s="134"/>
      <c r="U8" s="153" t="s">
        <v>6</v>
      </c>
      <c r="V8" s="134"/>
      <c r="W8" s="134"/>
      <c r="X8" s="134"/>
      <c r="Y8" s="153" t="s">
        <v>7</v>
      </c>
      <c r="Z8" s="134"/>
      <c r="AA8" s="134"/>
      <c r="AB8" s="154"/>
      <c r="AC8" s="233"/>
    </row>
    <row r="9" spans="1:29" ht="12.75" customHeight="1" thickBot="1" x14ac:dyDescent="0.25">
      <c r="A9" s="146"/>
      <c r="B9" s="142"/>
      <c r="C9" s="142"/>
      <c r="D9" s="139"/>
      <c r="E9" s="104" t="s">
        <v>8</v>
      </c>
      <c r="F9" s="71" t="s">
        <v>9</v>
      </c>
      <c r="G9" s="71" t="s">
        <v>10</v>
      </c>
      <c r="H9" s="71" t="s">
        <v>11</v>
      </c>
      <c r="I9" s="71" t="s">
        <v>12</v>
      </c>
      <c r="J9" s="71" t="s">
        <v>13</v>
      </c>
      <c r="K9" s="71" t="s">
        <v>14</v>
      </c>
      <c r="L9" s="71" t="s">
        <v>15</v>
      </c>
      <c r="M9" s="71" t="s">
        <v>54</v>
      </c>
      <c r="N9" s="71" t="s">
        <v>55</v>
      </c>
      <c r="O9" s="71" t="s">
        <v>56</v>
      </c>
      <c r="P9" s="105" t="s">
        <v>57</v>
      </c>
      <c r="Q9" s="94" t="s">
        <v>8</v>
      </c>
      <c r="R9" s="71" t="s">
        <v>9</v>
      </c>
      <c r="S9" s="71" t="s">
        <v>10</v>
      </c>
      <c r="T9" s="71" t="s">
        <v>11</v>
      </c>
      <c r="U9" s="71" t="s">
        <v>12</v>
      </c>
      <c r="V9" s="71" t="s">
        <v>13</v>
      </c>
      <c r="W9" s="71" t="s">
        <v>14</v>
      </c>
      <c r="X9" s="71" t="s">
        <v>15</v>
      </c>
      <c r="Y9" s="71" t="s">
        <v>54</v>
      </c>
      <c r="Z9" s="71" t="s">
        <v>55</v>
      </c>
      <c r="AA9" s="71" t="s">
        <v>56</v>
      </c>
      <c r="AB9" s="87" t="s">
        <v>57</v>
      </c>
      <c r="AC9" s="233"/>
    </row>
    <row r="10" spans="1:29" ht="14.25" customHeight="1" thickBot="1" x14ac:dyDescent="0.25">
      <c r="A10" s="147"/>
      <c r="B10" s="144"/>
      <c r="C10" s="143"/>
      <c r="D10" s="140"/>
      <c r="E10" s="163" t="s">
        <v>63</v>
      </c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5"/>
      <c r="Q10" s="155" t="s">
        <v>64</v>
      </c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6"/>
      <c r="AC10" s="233"/>
    </row>
    <row r="11" spans="1:29" s="80" customFormat="1" ht="44.25" customHeight="1" thickBot="1" x14ac:dyDescent="0.25">
      <c r="A11" s="234" t="s">
        <v>20</v>
      </c>
      <c r="B11" s="166" t="s">
        <v>20</v>
      </c>
      <c r="C11" s="102" t="s">
        <v>22</v>
      </c>
      <c r="D11" s="103">
        <f>+SUM(E11:P11)</f>
        <v>26</v>
      </c>
      <c r="E11" s="161">
        <f>+SUM(E12:H12)</f>
        <v>11</v>
      </c>
      <c r="F11" s="159"/>
      <c r="G11" s="159"/>
      <c r="H11" s="162"/>
      <c r="I11" s="158">
        <f>+SUM(I12:L12)</f>
        <v>7</v>
      </c>
      <c r="J11" s="159"/>
      <c r="K11" s="159"/>
      <c r="L11" s="162"/>
      <c r="M11" s="158">
        <f>+SUM(M12:P12)</f>
        <v>8</v>
      </c>
      <c r="N11" s="159"/>
      <c r="O11" s="159"/>
      <c r="P11" s="160"/>
      <c r="Q11" s="126">
        <f>+SUM(Q12:T12)</f>
        <v>1</v>
      </c>
      <c r="R11" s="126"/>
      <c r="S11" s="126"/>
      <c r="T11" s="127"/>
      <c r="U11" s="128">
        <f>+SUM(U12:X12)</f>
        <v>0</v>
      </c>
      <c r="V11" s="126"/>
      <c r="W11" s="126"/>
      <c r="X11" s="127"/>
      <c r="Y11" s="128">
        <f>+SUM(Y12:AB12)</f>
        <v>0</v>
      </c>
      <c r="Z11" s="126"/>
      <c r="AA11" s="126"/>
      <c r="AB11" s="129"/>
      <c r="AC11" s="225">
        <f>+SUM(Q11:AB11)/D11</f>
        <v>3.8461538461538464E-2</v>
      </c>
    </row>
    <row r="12" spans="1:29" ht="27.75" thickBot="1" x14ac:dyDescent="0.25">
      <c r="A12" s="235"/>
      <c r="B12" s="122" t="s">
        <v>21</v>
      </c>
      <c r="C12" s="68" t="s">
        <v>22</v>
      </c>
      <c r="D12" s="86">
        <f>+SUM(E12:P12)</f>
        <v>26</v>
      </c>
      <c r="E12" s="106">
        <v>4</v>
      </c>
      <c r="F12" s="84">
        <v>1</v>
      </c>
      <c r="G12" s="85">
        <f>1+2</f>
        <v>3</v>
      </c>
      <c r="H12" s="85">
        <v>3</v>
      </c>
      <c r="I12" s="85">
        <v>4</v>
      </c>
      <c r="J12" s="85">
        <v>1</v>
      </c>
      <c r="K12" s="85">
        <v>1</v>
      </c>
      <c r="L12" s="85">
        <v>1</v>
      </c>
      <c r="M12" s="85">
        <v>5</v>
      </c>
      <c r="N12" s="85">
        <v>1</v>
      </c>
      <c r="O12" s="85">
        <v>1</v>
      </c>
      <c r="P12" s="107">
        <v>1</v>
      </c>
      <c r="Q12" s="95"/>
      <c r="R12" s="84">
        <v>1</v>
      </c>
      <c r="S12" s="85"/>
      <c r="T12" s="85"/>
      <c r="U12" s="85"/>
      <c r="V12" s="85"/>
      <c r="W12" s="85"/>
      <c r="X12" s="85"/>
      <c r="Y12" s="85"/>
      <c r="Z12" s="85"/>
      <c r="AA12" s="85"/>
      <c r="AB12" s="88"/>
      <c r="AC12" s="236">
        <f>+SUM(Q12:AB12)/D12</f>
        <v>3.8461538461538464E-2</v>
      </c>
    </row>
    <row r="13" spans="1:29" s="80" customFormat="1" ht="55.5" customHeight="1" thickBot="1" x14ac:dyDescent="0.25">
      <c r="A13" s="237" t="s">
        <v>65</v>
      </c>
      <c r="B13" s="167"/>
      <c r="C13" s="102" t="s">
        <v>23</v>
      </c>
      <c r="D13" s="103">
        <f>+D14</f>
        <v>28</v>
      </c>
      <c r="E13" s="161">
        <f>+SUM(E14:H14)</f>
        <v>6</v>
      </c>
      <c r="F13" s="159"/>
      <c r="G13" s="159"/>
      <c r="H13" s="162"/>
      <c r="I13" s="158">
        <f>+SUM(I14:L14)</f>
        <v>17</v>
      </c>
      <c r="J13" s="159"/>
      <c r="K13" s="159"/>
      <c r="L13" s="162"/>
      <c r="M13" s="158">
        <f>+SUM(M14:P14)</f>
        <v>5</v>
      </c>
      <c r="N13" s="159"/>
      <c r="O13" s="159"/>
      <c r="P13" s="160"/>
      <c r="Q13" s="126">
        <f>+SUM(Q14:T14)</f>
        <v>2</v>
      </c>
      <c r="R13" s="126"/>
      <c r="S13" s="126"/>
      <c r="T13" s="127"/>
      <c r="U13" s="128">
        <f>+SUM(U14:X14)</f>
        <v>0</v>
      </c>
      <c r="V13" s="126"/>
      <c r="W13" s="126"/>
      <c r="X13" s="127"/>
      <c r="Y13" s="128">
        <f>+SUM(Y14:AB14)</f>
        <v>0</v>
      </c>
      <c r="Z13" s="126"/>
      <c r="AA13" s="126"/>
      <c r="AB13" s="129"/>
      <c r="AC13" s="225">
        <f>+SUM(Q13:AB13)/D13</f>
        <v>7.1428571428571425E-2</v>
      </c>
    </row>
    <row r="14" spans="1:29" ht="57.75" customHeight="1" x14ac:dyDescent="0.2">
      <c r="A14" s="238"/>
      <c r="B14" s="122" t="s">
        <v>33</v>
      </c>
      <c r="C14" s="68" t="s">
        <v>23</v>
      </c>
      <c r="D14" s="86">
        <f>+SUM(E14:P14)</f>
        <v>28</v>
      </c>
      <c r="E14" s="108">
        <v>0</v>
      </c>
      <c r="F14" s="83">
        <v>2</v>
      </c>
      <c r="G14" s="83">
        <v>2</v>
      </c>
      <c r="H14" s="83">
        <v>2</v>
      </c>
      <c r="I14" s="83">
        <v>4</v>
      </c>
      <c r="J14" s="83">
        <v>6</v>
      </c>
      <c r="K14" s="83">
        <v>3</v>
      </c>
      <c r="L14" s="83">
        <v>4</v>
      </c>
      <c r="M14" s="83">
        <v>2</v>
      </c>
      <c r="N14" s="83">
        <v>2</v>
      </c>
      <c r="O14" s="83">
        <v>0</v>
      </c>
      <c r="P14" s="109">
        <v>1</v>
      </c>
      <c r="Q14" s="96"/>
      <c r="R14" s="83">
        <v>2</v>
      </c>
      <c r="S14" s="83"/>
      <c r="T14" s="83"/>
      <c r="U14" s="83"/>
      <c r="V14" s="83"/>
      <c r="W14" s="83"/>
      <c r="X14" s="83"/>
      <c r="Y14" s="83"/>
      <c r="Z14" s="83"/>
      <c r="AA14" s="83"/>
      <c r="AB14" s="89"/>
      <c r="AC14" s="239">
        <f>+SUM(Q14:AB14)/D14</f>
        <v>7.1428571428571425E-2</v>
      </c>
    </row>
    <row r="15" spans="1:29" ht="60.75" customHeight="1" thickBot="1" x14ac:dyDescent="0.25">
      <c r="A15" s="240"/>
      <c r="B15" s="122" t="s">
        <v>24</v>
      </c>
      <c r="C15" s="68" t="s">
        <v>25</v>
      </c>
      <c r="D15" s="86">
        <f>+SUM(E15:P15)</f>
        <v>4938</v>
      </c>
      <c r="E15" s="110">
        <v>0</v>
      </c>
      <c r="F15" s="75"/>
      <c r="G15" s="75">
        <f>166+223</f>
        <v>389</v>
      </c>
      <c r="H15" s="76">
        <v>305</v>
      </c>
      <c r="I15" s="76">
        <v>321</v>
      </c>
      <c r="J15" s="76">
        <v>402</v>
      </c>
      <c r="K15" s="76">
        <v>329</v>
      </c>
      <c r="L15" s="76">
        <v>466</v>
      </c>
      <c r="M15" s="76">
        <v>610</v>
      </c>
      <c r="N15" s="76">
        <v>897</v>
      </c>
      <c r="O15" s="76">
        <v>900</v>
      </c>
      <c r="P15" s="111">
        <v>319</v>
      </c>
      <c r="Q15" s="97"/>
      <c r="R15" s="75">
        <v>0</v>
      </c>
      <c r="S15" s="75"/>
      <c r="T15" s="76"/>
      <c r="U15" s="76"/>
      <c r="V15" s="76"/>
      <c r="W15" s="76"/>
      <c r="X15" s="76"/>
      <c r="Y15" s="76"/>
      <c r="Z15" s="76"/>
      <c r="AA15" s="76"/>
      <c r="AB15" s="90"/>
      <c r="AC15" s="241">
        <f>+SUM(Q15:AB15)/D15</f>
        <v>0</v>
      </c>
    </row>
    <row r="16" spans="1:29" s="80" customFormat="1" ht="60.75" customHeight="1" thickBot="1" x14ac:dyDescent="0.25">
      <c r="A16" s="242" t="s">
        <v>26</v>
      </c>
      <c r="B16" s="157"/>
      <c r="C16" s="102" t="s">
        <v>22</v>
      </c>
      <c r="D16" s="103">
        <f>+SUM(D17:D19)</f>
        <v>264</v>
      </c>
      <c r="E16" s="161">
        <f>+SUM(E17:H17,E18:H19)</f>
        <v>80</v>
      </c>
      <c r="F16" s="159"/>
      <c r="G16" s="159"/>
      <c r="H16" s="162"/>
      <c r="I16" s="158">
        <f>+SUM(I17:L17,I18:L19)</f>
        <v>109</v>
      </c>
      <c r="J16" s="159"/>
      <c r="K16" s="159"/>
      <c r="L16" s="162"/>
      <c r="M16" s="158">
        <f>+SUM(M17:P17,M18:P19)</f>
        <v>75</v>
      </c>
      <c r="N16" s="159"/>
      <c r="O16" s="159"/>
      <c r="P16" s="160"/>
      <c r="Q16" s="126">
        <f>+SUM(Q17:T17,Q18:T19)</f>
        <v>12</v>
      </c>
      <c r="R16" s="126"/>
      <c r="S16" s="126"/>
      <c r="T16" s="127"/>
      <c r="U16" s="128">
        <f>+SUM(U17:X17,U18:X19)</f>
        <v>0</v>
      </c>
      <c r="V16" s="126"/>
      <c r="W16" s="126"/>
      <c r="X16" s="127"/>
      <c r="Y16" s="128">
        <f>+SUM(Y17:AB17,Y18:AB19)</f>
        <v>0</v>
      </c>
      <c r="Z16" s="126"/>
      <c r="AA16" s="126"/>
      <c r="AB16" s="129"/>
      <c r="AC16" s="225">
        <f>+SUM(Q16:AB16)/D16</f>
        <v>4.5454545454545456E-2</v>
      </c>
    </row>
    <row r="17" spans="1:29" ht="54" x14ac:dyDescent="0.2">
      <c r="A17" s="243"/>
      <c r="B17" s="226" t="s">
        <v>27</v>
      </c>
      <c r="C17" s="227" t="s">
        <v>22</v>
      </c>
      <c r="D17" s="228">
        <f>+SUM(E17:P17)</f>
        <v>204</v>
      </c>
      <c r="E17" s="229">
        <v>13</v>
      </c>
      <c r="F17" s="230">
        <v>11</v>
      </c>
      <c r="G17" s="230">
        <f>19+8</f>
        <v>27</v>
      </c>
      <c r="H17" s="230">
        <v>19</v>
      </c>
      <c r="I17" s="220">
        <v>19</v>
      </c>
      <c r="J17" s="83">
        <v>19</v>
      </c>
      <c r="K17" s="83">
        <v>19</v>
      </c>
      <c r="L17" s="83">
        <v>19</v>
      </c>
      <c r="M17" s="83">
        <v>19</v>
      </c>
      <c r="N17" s="83">
        <v>19</v>
      </c>
      <c r="O17" s="83">
        <v>10</v>
      </c>
      <c r="P17" s="109">
        <v>10</v>
      </c>
      <c r="Q17" s="96"/>
      <c r="R17" s="83">
        <v>11</v>
      </c>
      <c r="S17" s="83"/>
      <c r="T17" s="83"/>
      <c r="U17" s="83"/>
      <c r="V17" s="83"/>
      <c r="W17" s="83"/>
      <c r="X17" s="83"/>
      <c r="Y17" s="83"/>
      <c r="Z17" s="83"/>
      <c r="AA17" s="83"/>
      <c r="AB17" s="89"/>
      <c r="AC17" s="239">
        <f>+SUM(Q17:AB17)/D17</f>
        <v>5.3921568627450983E-2</v>
      </c>
    </row>
    <row r="18" spans="1:29" ht="72" customHeight="1" x14ac:dyDescent="0.2">
      <c r="A18" s="244"/>
      <c r="B18" s="226" t="s">
        <v>28</v>
      </c>
      <c r="C18" s="227" t="s">
        <v>22</v>
      </c>
      <c r="D18" s="228">
        <f>+SUM(E18:P18)</f>
        <v>5</v>
      </c>
      <c r="E18" s="231">
        <v>0</v>
      </c>
      <c r="F18" s="232">
        <v>0</v>
      </c>
      <c r="G18" s="232">
        <v>0</v>
      </c>
      <c r="H18" s="232">
        <v>1</v>
      </c>
      <c r="I18" s="221">
        <v>1</v>
      </c>
      <c r="J18" s="69">
        <v>1</v>
      </c>
      <c r="K18" s="69">
        <v>1</v>
      </c>
      <c r="L18" s="69">
        <v>1</v>
      </c>
      <c r="M18" s="69">
        <v>0</v>
      </c>
      <c r="N18" s="69">
        <v>0</v>
      </c>
      <c r="O18" s="69">
        <v>0</v>
      </c>
      <c r="P18" s="112">
        <v>0</v>
      </c>
      <c r="Q18" s="98"/>
      <c r="R18" s="69">
        <v>0</v>
      </c>
      <c r="S18" s="69"/>
      <c r="T18" s="69"/>
      <c r="U18" s="69"/>
      <c r="V18" s="69"/>
      <c r="W18" s="69"/>
      <c r="X18" s="69"/>
      <c r="Y18" s="69"/>
      <c r="Z18" s="69"/>
      <c r="AA18" s="69"/>
      <c r="AB18" s="91"/>
      <c r="AC18" s="245">
        <f>+SUM(Q18:AB18)/D18</f>
        <v>0</v>
      </c>
    </row>
    <row r="19" spans="1:29" ht="68.25" thickBot="1" x14ac:dyDescent="0.25">
      <c r="A19" s="240"/>
      <c r="B19" s="122" t="s">
        <v>29</v>
      </c>
      <c r="C19" s="68" t="s">
        <v>22</v>
      </c>
      <c r="D19" s="86">
        <f>+SUM(E19:P19)</f>
        <v>55</v>
      </c>
      <c r="E19" s="113">
        <v>0</v>
      </c>
      <c r="F19" s="76">
        <v>1</v>
      </c>
      <c r="G19" s="76">
        <v>3</v>
      </c>
      <c r="H19" s="76">
        <v>5</v>
      </c>
      <c r="I19" s="82">
        <v>8</v>
      </c>
      <c r="J19" s="76">
        <v>5</v>
      </c>
      <c r="K19" s="76">
        <v>8</v>
      </c>
      <c r="L19" s="76">
        <v>8</v>
      </c>
      <c r="M19" s="76">
        <v>5</v>
      </c>
      <c r="N19" s="76">
        <v>8</v>
      </c>
      <c r="O19" s="76">
        <v>3</v>
      </c>
      <c r="P19" s="111">
        <v>1</v>
      </c>
      <c r="Q19" s="99"/>
      <c r="R19" s="76">
        <v>1</v>
      </c>
      <c r="S19" s="76"/>
      <c r="T19" s="76"/>
      <c r="U19" s="82"/>
      <c r="V19" s="76"/>
      <c r="W19" s="76"/>
      <c r="X19" s="76"/>
      <c r="Y19" s="76"/>
      <c r="Z19" s="76"/>
      <c r="AA19" s="76"/>
      <c r="AB19" s="90"/>
      <c r="AC19" s="241">
        <f>+SUM(Q19:AB19)/D19</f>
        <v>1.8181818181818181E-2</v>
      </c>
    </row>
    <row r="20" spans="1:29" s="80" customFormat="1" ht="64.5" customHeight="1" thickBot="1" x14ac:dyDescent="0.25">
      <c r="A20" s="242" t="s">
        <v>30</v>
      </c>
      <c r="B20" s="157"/>
      <c r="C20" s="102" t="s">
        <v>22</v>
      </c>
      <c r="D20" s="103">
        <f>+SUM(D21,D23)</f>
        <v>23</v>
      </c>
      <c r="E20" s="161">
        <f>+SUM(E21:H21,E23:H23)</f>
        <v>7</v>
      </c>
      <c r="F20" s="159"/>
      <c r="G20" s="159"/>
      <c r="H20" s="162"/>
      <c r="I20" s="158">
        <f>+SUM(I21:L21,I23:L23)</f>
        <v>8</v>
      </c>
      <c r="J20" s="159"/>
      <c r="K20" s="159"/>
      <c r="L20" s="162"/>
      <c r="M20" s="158">
        <f>+SUM(M21:P21,M23:P23)</f>
        <v>8</v>
      </c>
      <c r="N20" s="159"/>
      <c r="O20" s="159"/>
      <c r="P20" s="160"/>
      <c r="Q20" s="126">
        <f>+SUM(Q21:T21,Q23:T23)</f>
        <v>3</v>
      </c>
      <c r="R20" s="126"/>
      <c r="S20" s="126"/>
      <c r="T20" s="127"/>
      <c r="U20" s="128">
        <f>+SUM(U21:X21,U23:X23)</f>
        <v>0</v>
      </c>
      <c r="V20" s="126"/>
      <c r="W20" s="126"/>
      <c r="X20" s="127"/>
      <c r="Y20" s="128">
        <f>+SUM(Y21:AB21,Y23:AB23)</f>
        <v>0</v>
      </c>
      <c r="Z20" s="126"/>
      <c r="AA20" s="126"/>
      <c r="AB20" s="129"/>
      <c r="AC20" s="225">
        <f>+SUM(Q20:AB20)/D20</f>
        <v>0.13043478260869565</v>
      </c>
    </row>
    <row r="21" spans="1:29" ht="54" x14ac:dyDescent="0.2">
      <c r="A21" s="243"/>
      <c r="B21" s="122" t="s">
        <v>31</v>
      </c>
      <c r="C21" s="68" t="s">
        <v>22</v>
      </c>
      <c r="D21" s="86">
        <f>+SUM(E21:P21)</f>
        <v>11</v>
      </c>
      <c r="E21" s="114">
        <v>0</v>
      </c>
      <c r="F21" s="77">
        <v>1</v>
      </c>
      <c r="G21" s="78">
        <v>1</v>
      </c>
      <c r="H21" s="77">
        <v>1</v>
      </c>
      <c r="I21" s="77">
        <v>1</v>
      </c>
      <c r="J21" s="77">
        <v>1</v>
      </c>
      <c r="K21" s="78">
        <v>1</v>
      </c>
      <c r="L21" s="77">
        <v>1</v>
      </c>
      <c r="M21" s="77">
        <v>1</v>
      </c>
      <c r="N21" s="77">
        <v>1</v>
      </c>
      <c r="O21" s="78">
        <v>1</v>
      </c>
      <c r="P21" s="115">
        <v>1</v>
      </c>
      <c r="Q21" s="100"/>
      <c r="R21" s="77">
        <v>1</v>
      </c>
      <c r="S21" s="78"/>
      <c r="T21" s="77"/>
      <c r="U21" s="77"/>
      <c r="V21" s="77"/>
      <c r="W21" s="78"/>
      <c r="X21" s="77"/>
      <c r="Y21" s="77"/>
      <c r="Z21" s="77"/>
      <c r="AA21" s="78"/>
      <c r="AB21" s="92"/>
      <c r="AC21" s="239">
        <f>+SUM(Q21:AB21)/D21</f>
        <v>9.0909090909090912E-2</v>
      </c>
    </row>
    <row r="22" spans="1:29" ht="60.75" customHeight="1" x14ac:dyDescent="0.2">
      <c r="A22" s="244"/>
      <c r="B22" s="122" t="s">
        <v>32</v>
      </c>
      <c r="C22" s="68" t="s">
        <v>23</v>
      </c>
      <c r="D22" s="86">
        <f>+SUM(E22:P22)</f>
        <v>28</v>
      </c>
      <c r="E22" s="116">
        <v>0</v>
      </c>
      <c r="F22" s="74">
        <v>1</v>
      </c>
      <c r="G22" s="73">
        <v>4</v>
      </c>
      <c r="H22" s="74">
        <v>0</v>
      </c>
      <c r="I22" s="73">
        <v>4</v>
      </c>
      <c r="J22" s="74">
        <v>3</v>
      </c>
      <c r="K22" s="73">
        <v>4</v>
      </c>
      <c r="L22" s="74">
        <v>3</v>
      </c>
      <c r="M22" s="73">
        <v>2</v>
      </c>
      <c r="N22" s="74">
        <v>1</v>
      </c>
      <c r="O22" s="73">
        <v>5</v>
      </c>
      <c r="P22" s="117">
        <v>1</v>
      </c>
      <c r="Q22" s="101"/>
      <c r="R22" s="74">
        <v>1</v>
      </c>
      <c r="S22" s="73"/>
      <c r="T22" s="74"/>
      <c r="U22" s="73"/>
      <c r="V22" s="74"/>
      <c r="W22" s="73"/>
      <c r="X22" s="74"/>
      <c r="Y22" s="73"/>
      <c r="Z22" s="74"/>
      <c r="AA22" s="73"/>
      <c r="AB22" s="93"/>
      <c r="AC22" s="245">
        <f>+SUM(Q22:AB22)/D22</f>
        <v>3.5714285714285712E-2</v>
      </c>
    </row>
    <row r="23" spans="1:29" ht="68.25" thickBot="1" x14ac:dyDescent="0.25">
      <c r="A23" s="246"/>
      <c r="B23" s="247" t="s">
        <v>59</v>
      </c>
      <c r="C23" s="248" t="s">
        <v>22</v>
      </c>
      <c r="D23" s="249">
        <f>+SUM(E23:P23)</f>
        <v>12</v>
      </c>
      <c r="E23" s="118">
        <v>0</v>
      </c>
      <c r="F23" s="119">
        <v>2</v>
      </c>
      <c r="G23" s="120">
        <v>1</v>
      </c>
      <c r="H23" s="119">
        <v>1</v>
      </c>
      <c r="I23" s="119">
        <v>1</v>
      </c>
      <c r="J23" s="119">
        <v>1</v>
      </c>
      <c r="K23" s="120">
        <v>1</v>
      </c>
      <c r="L23" s="119">
        <v>1</v>
      </c>
      <c r="M23" s="119">
        <v>1</v>
      </c>
      <c r="N23" s="119">
        <v>1</v>
      </c>
      <c r="O23" s="120">
        <v>1</v>
      </c>
      <c r="P23" s="121">
        <v>1</v>
      </c>
      <c r="Q23" s="250"/>
      <c r="R23" s="119">
        <v>2</v>
      </c>
      <c r="S23" s="120"/>
      <c r="T23" s="119"/>
      <c r="U23" s="119"/>
      <c r="V23" s="119"/>
      <c r="W23" s="120"/>
      <c r="X23" s="119"/>
      <c r="Y23" s="119"/>
      <c r="Z23" s="119"/>
      <c r="AA23" s="120"/>
      <c r="AB23" s="251"/>
      <c r="AC23" s="252">
        <f>+SUM(Q23:AB23)/D23</f>
        <v>0.16666666666666666</v>
      </c>
    </row>
    <row r="24" spans="1:29" x14ac:dyDescent="0.2">
      <c r="A24" s="67"/>
      <c r="B24" s="67"/>
      <c r="C24" s="66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</row>
    <row r="25" spans="1:29" x14ac:dyDescent="0.2">
      <c r="A25" s="67"/>
      <c r="B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</row>
    <row r="26" spans="1:29" x14ac:dyDescent="0.2">
      <c r="A26" s="67"/>
      <c r="B26" s="67"/>
    </row>
    <row r="27" spans="1:29" x14ac:dyDescent="0.2">
      <c r="A27" s="67"/>
      <c r="B27" s="67"/>
    </row>
    <row r="28" spans="1:29" x14ac:dyDescent="0.2">
      <c r="A28" s="67"/>
      <c r="B28" s="67"/>
    </row>
    <row r="29" spans="1:29" x14ac:dyDescent="0.2">
      <c r="A29" s="67"/>
      <c r="B29" s="67"/>
    </row>
    <row r="30" spans="1:29" x14ac:dyDescent="0.2">
      <c r="A30" s="67"/>
      <c r="B30" s="67"/>
    </row>
    <row r="31" spans="1:29" x14ac:dyDescent="0.2">
      <c r="A31" s="67"/>
      <c r="B31" s="67"/>
    </row>
    <row r="32" spans="1:29" x14ac:dyDescent="0.2">
      <c r="A32" s="66"/>
      <c r="B32" s="67"/>
    </row>
    <row r="33" spans="1:2" x14ac:dyDescent="0.2">
      <c r="A33" s="66"/>
      <c r="B33" s="67"/>
    </row>
    <row r="34" spans="1:2" x14ac:dyDescent="0.2">
      <c r="A34" s="66"/>
      <c r="B34" s="67"/>
    </row>
    <row r="35" spans="1:2" x14ac:dyDescent="0.2">
      <c r="A35" s="66"/>
      <c r="B35" s="67"/>
    </row>
    <row r="36" spans="1:2" x14ac:dyDescent="0.2">
      <c r="A36" s="66"/>
      <c r="B36" s="67"/>
    </row>
    <row r="37" spans="1:2" x14ac:dyDescent="0.2">
      <c r="A37" s="66"/>
      <c r="B37" s="66"/>
    </row>
    <row r="38" spans="1:2" x14ac:dyDescent="0.2">
      <c r="A38" s="66"/>
      <c r="B38" s="66"/>
    </row>
    <row r="39" spans="1:2" x14ac:dyDescent="0.2">
      <c r="A39" s="66"/>
      <c r="B39" s="66"/>
    </row>
    <row r="40" spans="1:2" x14ac:dyDescent="0.2">
      <c r="A40" s="66"/>
      <c r="B40" s="66"/>
    </row>
    <row r="41" spans="1:2" x14ac:dyDescent="0.2">
      <c r="A41" s="66"/>
      <c r="B41" s="66"/>
    </row>
    <row r="42" spans="1:2" x14ac:dyDescent="0.2">
      <c r="A42" s="66"/>
      <c r="B42" s="66"/>
    </row>
    <row r="43" spans="1:2" x14ac:dyDescent="0.2">
      <c r="A43" s="66"/>
      <c r="B43" s="66"/>
    </row>
    <row r="44" spans="1:2" x14ac:dyDescent="0.2">
      <c r="A44" s="66"/>
      <c r="B44" s="66"/>
    </row>
    <row r="45" spans="1:2" x14ac:dyDescent="0.2">
      <c r="B45" s="66"/>
    </row>
    <row r="46" spans="1:2" x14ac:dyDescent="0.2">
      <c r="B46" s="66"/>
    </row>
  </sheetData>
  <mergeCells count="49">
    <mergeCell ref="U20:X20"/>
    <mergeCell ref="Y20:AB20"/>
    <mergeCell ref="A21:A23"/>
    <mergeCell ref="A17:A19"/>
    <mergeCell ref="A20:B20"/>
    <mergeCell ref="E20:H20"/>
    <mergeCell ref="I20:L20"/>
    <mergeCell ref="M20:P20"/>
    <mergeCell ref="Q20:T20"/>
    <mergeCell ref="Y13:AB13"/>
    <mergeCell ref="A14:A15"/>
    <mergeCell ref="A16:B16"/>
    <mergeCell ref="E16:H16"/>
    <mergeCell ref="I16:L16"/>
    <mergeCell ref="M16:P16"/>
    <mergeCell ref="Q16:T16"/>
    <mergeCell ref="U16:X16"/>
    <mergeCell ref="Y16:AB16"/>
    <mergeCell ref="A13:B13"/>
    <mergeCell ref="E13:H13"/>
    <mergeCell ref="I13:L13"/>
    <mergeCell ref="M13:P13"/>
    <mergeCell ref="Q13:T13"/>
    <mergeCell ref="U13:X13"/>
    <mergeCell ref="E10:P10"/>
    <mergeCell ref="Q10:AB10"/>
    <mergeCell ref="A11:B11"/>
    <mergeCell ref="E11:H11"/>
    <mergeCell ref="I11:L11"/>
    <mergeCell ref="M11:P11"/>
    <mergeCell ref="Q11:T11"/>
    <mergeCell ref="U11:X11"/>
    <mergeCell ref="Y11:AB11"/>
    <mergeCell ref="E8:H8"/>
    <mergeCell ref="I8:L8"/>
    <mergeCell ref="M8:P8"/>
    <mergeCell ref="Q8:T8"/>
    <mergeCell ref="U8:X8"/>
    <mergeCell ref="Y8:AB8"/>
    <mergeCell ref="A5:AC5"/>
    <mergeCell ref="A6:A10"/>
    <mergeCell ref="B6:B10"/>
    <mergeCell ref="C6:C10"/>
    <mergeCell ref="D6:D10"/>
    <mergeCell ref="E6:P6"/>
    <mergeCell ref="Q6:AB6"/>
    <mergeCell ref="E7:P7"/>
    <mergeCell ref="Q7:AB7"/>
    <mergeCell ref="AC7:AC10"/>
  </mergeCells>
  <printOptions horizontalCentered="1"/>
  <pageMargins left="0.70866141732283472" right="0.70866141732283472" top="0.74803149606299213" bottom="0.74803149606299213" header="0" footer="0"/>
  <pageSetup scale="57" pageOrder="overThenDown" orientation="portrait" cellComments="atEnd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</sheetPr>
  <dimension ref="A1"/>
  <sheetViews>
    <sheetView workbookViewId="0"/>
  </sheetViews>
  <sheetFormatPr baseColWidth="10" defaultColWidth="12.5703125" defaultRowHeight="15" customHeight="1" x14ac:dyDescent="0.2"/>
  <sheetData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</sheetPr>
  <dimension ref="A1"/>
  <sheetViews>
    <sheetView workbookViewId="0"/>
  </sheetViews>
  <sheetFormatPr baseColWidth="10" defaultColWidth="12.5703125" defaultRowHeight="15" customHeight="1" x14ac:dyDescent="0.2"/>
  <sheetData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  <pageSetUpPr fitToPage="1"/>
  </sheetPr>
  <dimension ref="A1:T1000"/>
  <sheetViews>
    <sheetView workbookViewId="0"/>
  </sheetViews>
  <sheetFormatPr baseColWidth="10" defaultColWidth="12.5703125" defaultRowHeight="15" customHeight="1" x14ac:dyDescent="0.2"/>
  <cols>
    <col min="1" max="1" width="21.5703125" customWidth="1"/>
    <col min="2" max="2" width="26" customWidth="1"/>
    <col min="3" max="3" width="10.28515625" customWidth="1"/>
    <col min="4" max="4" width="7.85546875" customWidth="1"/>
    <col min="5" max="5" width="12" customWidth="1"/>
    <col min="6" max="6" width="9.85546875" customWidth="1"/>
    <col min="7" max="7" width="6.42578125" customWidth="1"/>
    <col min="8" max="8" width="7.7109375" customWidth="1"/>
    <col min="9" max="9" width="12.42578125" customWidth="1"/>
    <col min="10" max="10" width="10.42578125" customWidth="1"/>
    <col min="11" max="11" width="10.28515625" customWidth="1"/>
    <col min="12" max="12" width="9.28515625" customWidth="1"/>
    <col min="13" max="13" width="5.28515625" customWidth="1"/>
    <col min="14" max="14" width="7.5703125" customWidth="1"/>
    <col min="15" max="15" width="9.85546875" customWidth="1"/>
    <col min="16" max="16" width="7.5703125" customWidth="1"/>
    <col min="17" max="17" width="8.85546875" customWidth="1"/>
    <col min="18" max="18" width="8.28515625" customWidth="1"/>
    <col min="19" max="19" width="14.7109375" customWidth="1"/>
    <col min="20" max="20" width="14.5703125" customWidth="1"/>
  </cols>
  <sheetData>
    <row r="1" spans="1:20" ht="60" customHeight="1" x14ac:dyDescent="0.2">
      <c r="A1" s="189" t="s">
        <v>39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1"/>
      <c r="Q1" s="204" t="s">
        <v>40</v>
      </c>
      <c r="R1" s="190"/>
      <c r="S1" s="191"/>
    </row>
    <row r="2" spans="1:20" ht="15.75" customHeight="1" x14ac:dyDescent="0.2">
      <c r="A2" s="176" t="s">
        <v>0</v>
      </c>
      <c r="B2" s="179" t="s">
        <v>1</v>
      </c>
      <c r="C2" s="182" t="s">
        <v>2</v>
      </c>
      <c r="D2" s="183" t="s">
        <v>41</v>
      </c>
      <c r="E2" s="183" t="s">
        <v>42</v>
      </c>
      <c r="F2" s="184" t="s">
        <v>43</v>
      </c>
      <c r="G2" s="192" t="s">
        <v>3</v>
      </c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4"/>
      <c r="S2" s="195" t="s">
        <v>4</v>
      </c>
      <c r="T2" s="196" t="s">
        <v>37</v>
      </c>
    </row>
    <row r="3" spans="1:20" ht="13.5" customHeight="1" x14ac:dyDescent="0.2">
      <c r="A3" s="177"/>
      <c r="B3" s="180"/>
      <c r="C3" s="180"/>
      <c r="D3" s="180"/>
      <c r="E3" s="180"/>
      <c r="F3" s="185"/>
      <c r="G3" s="198" t="s">
        <v>5</v>
      </c>
      <c r="H3" s="199"/>
      <c r="I3" s="199"/>
      <c r="J3" s="200"/>
      <c r="K3" s="198" t="s">
        <v>6</v>
      </c>
      <c r="L3" s="199"/>
      <c r="M3" s="199"/>
      <c r="N3" s="200"/>
      <c r="O3" s="198" t="s">
        <v>7</v>
      </c>
      <c r="P3" s="199"/>
      <c r="Q3" s="199"/>
      <c r="R3" s="200"/>
      <c r="S3" s="180"/>
      <c r="T3" s="185"/>
    </row>
    <row r="4" spans="1:20" ht="15.75" customHeight="1" x14ac:dyDescent="0.2">
      <c r="A4" s="177"/>
      <c r="B4" s="180"/>
      <c r="C4" s="180"/>
      <c r="D4" s="180"/>
      <c r="E4" s="180"/>
      <c r="F4" s="185"/>
      <c r="G4" s="7" t="s">
        <v>8</v>
      </c>
      <c r="H4" s="8" t="s">
        <v>9</v>
      </c>
      <c r="I4" s="8" t="s">
        <v>10</v>
      </c>
      <c r="J4" s="9" t="s">
        <v>11</v>
      </c>
      <c r="K4" s="7" t="s">
        <v>12</v>
      </c>
      <c r="L4" s="8" t="s">
        <v>13</v>
      </c>
      <c r="M4" s="8" t="s">
        <v>14</v>
      </c>
      <c r="N4" s="10" t="s">
        <v>15</v>
      </c>
      <c r="O4" s="11" t="s">
        <v>16</v>
      </c>
      <c r="P4" s="12" t="s">
        <v>17</v>
      </c>
      <c r="Q4" s="12" t="s">
        <v>18</v>
      </c>
      <c r="R4" s="13" t="s">
        <v>19</v>
      </c>
      <c r="S4" s="180"/>
      <c r="T4" s="185"/>
    </row>
    <row r="5" spans="1:20" ht="15.75" customHeight="1" x14ac:dyDescent="0.2">
      <c r="A5" s="178"/>
      <c r="B5" s="181"/>
      <c r="C5" s="181"/>
      <c r="D5" s="181"/>
      <c r="E5" s="181"/>
      <c r="F5" s="186"/>
      <c r="G5" s="201" t="s">
        <v>38</v>
      </c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3"/>
      <c r="S5" s="181"/>
      <c r="T5" s="197"/>
    </row>
    <row r="6" spans="1:20" ht="15.75" customHeight="1" x14ac:dyDescent="0.2">
      <c r="A6" s="14" t="s">
        <v>20</v>
      </c>
      <c r="B6" s="15" t="s">
        <v>21</v>
      </c>
      <c r="C6" s="16" t="s">
        <v>22</v>
      </c>
      <c r="D6" s="17">
        <v>18</v>
      </c>
      <c r="E6" s="17">
        <v>0</v>
      </c>
      <c r="F6" s="17">
        <f t="shared" ref="F6:F12" si="0">D6+E6</f>
        <v>18</v>
      </c>
      <c r="G6" s="17">
        <v>2</v>
      </c>
      <c r="H6" s="17">
        <v>2</v>
      </c>
      <c r="I6" s="17">
        <v>1</v>
      </c>
      <c r="J6" s="17">
        <v>1</v>
      </c>
      <c r="K6" s="17"/>
      <c r="L6" s="17"/>
      <c r="M6" s="17"/>
      <c r="N6" s="17"/>
      <c r="O6" s="17"/>
      <c r="P6" s="17"/>
      <c r="Q6" s="17"/>
      <c r="R6" s="17"/>
      <c r="S6" s="18"/>
      <c r="T6" s="19">
        <f t="shared" ref="T6:T12" si="1">SUM(G6+H6+I6+J6+K6+L6+M6+N6+O6+P6+Q6+R6)</f>
        <v>6</v>
      </c>
    </row>
    <row r="7" spans="1:20" ht="15.75" customHeight="1" x14ac:dyDescent="0.2">
      <c r="A7" s="187" t="s">
        <v>44</v>
      </c>
      <c r="B7" s="3" t="s">
        <v>45</v>
      </c>
      <c r="C7" s="20" t="s">
        <v>23</v>
      </c>
      <c r="D7" s="4">
        <v>38</v>
      </c>
      <c r="E7" s="4">
        <v>0</v>
      </c>
      <c r="F7" s="21">
        <f t="shared" si="0"/>
        <v>38</v>
      </c>
      <c r="G7" s="4">
        <v>1</v>
      </c>
      <c r="H7" s="4">
        <v>2</v>
      </c>
      <c r="I7" s="4">
        <v>7</v>
      </c>
      <c r="J7" s="4">
        <v>4</v>
      </c>
      <c r="K7" s="22"/>
      <c r="L7" s="22"/>
      <c r="M7" s="22"/>
      <c r="N7" s="22"/>
      <c r="O7" s="4"/>
      <c r="P7" s="4"/>
      <c r="Q7" s="4"/>
      <c r="R7" s="4"/>
      <c r="S7" s="168" t="s">
        <v>46</v>
      </c>
      <c r="T7" s="23">
        <f t="shared" si="1"/>
        <v>14</v>
      </c>
    </row>
    <row r="8" spans="1:20" ht="15.75" customHeight="1" x14ac:dyDescent="0.2">
      <c r="A8" s="188"/>
      <c r="B8" s="5" t="s">
        <v>24</v>
      </c>
      <c r="C8" s="24" t="s">
        <v>25</v>
      </c>
      <c r="D8" s="25">
        <v>8175</v>
      </c>
      <c r="E8" s="25">
        <v>6825</v>
      </c>
      <c r="F8" s="26">
        <f t="shared" si="0"/>
        <v>15000</v>
      </c>
      <c r="G8" s="27">
        <v>200</v>
      </c>
      <c r="H8" s="27">
        <v>2300</v>
      </c>
      <c r="I8" s="27">
        <v>2300</v>
      </c>
      <c r="J8" s="27">
        <v>2200</v>
      </c>
      <c r="K8" s="28"/>
      <c r="L8" s="28"/>
      <c r="M8" s="28"/>
      <c r="N8" s="28"/>
      <c r="O8" s="27"/>
      <c r="P8" s="27"/>
      <c r="Q8" s="27"/>
      <c r="R8" s="27"/>
      <c r="S8" s="169"/>
      <c r="T8" s="23">
        <f t="shared" si="1"/>
        <v>7000</v>
      </c>
    </row>
    <row r="9" spans="1:20" ht="15.75" customHeight="1" x14ac:dyDescent="0.2">
      <c r="A9" s="172" t="s">
        <v>26</v>
      </c>
      <c r="B9" s="1" t="s">
        <v>27</v>
      </c>
      <c r="C9" s="29" t="s">
        <v>22</v>
      </c>
      <c r="D9" s="6">
        <v>200</v>
      </c>
      <c r="E9" s="6">
        <v>0</v>
      </c>
      <c r="F9" s="21">
        <f t="shared" si="0"/>
        <v>200</v>
      </c>
      <c r="G9" s="6">
        <v>19</v>
      </c>
      <c r="H9" s="6">
        <v>19</v>
      </c>
      <c r="I9" s="6">
        <v>19</v>
      </c>
      <c r="J9" s="6">
        <v>19</v>
      </c>
      <c r="K9" s="30"/>
      <c r="L9" s="30"/>
      <c r="M9" s="30"/>
      <c r="N9" s="30"/>
      <c r="O9" s="6"/>
      <c r="P9" s="6"/>
      <c r="Q9" s="6"/>
      <c r="R9" s="6"/>
      <c r="S9" s="170" t="s">
        <v>47</v>
      </c>
      <c r="T9" s="23">
        <f t="shared" si="1"/>
        <v>76</v>
      </c>
    </row>
    <row r="10" spans="1:20" ht="15.75" customHeight="1" x14ac:dyDescent="0.2">
      <c r="A10" s="173"/>
      <c r="B10" s="31" t="s">
        <v>48</v>
      </c>
      <c r="C10" s="32" t="s">
        <v>22</v>
      </c>
      <c r="D10" s="33">
        <v>5</v>
      </c>
      <c r="E10" s="33">
        <v>9</v>
      </c>
      <c r="F10" s="26">
        <f t="shared" si="0"/>
        <v>14</v>
      </c>
      <c r="G10" s="34">
        <v>0</v>
      </c>
      <c r="H10" s="34">
        <v>0</v>
      </c>
      <c r="I10" s="34">
        <v>0</v>
      </c>
      <c r="J10" s="34">
        <v>0</v>
      </c>
      <c r="K10" s="35"/>
      <c r="L10" s="35"/>
      <c r="M10" s="35"/>
      <c r="N10" s="35"/>
      <c r="O10" s="34"/>
      <c r="P10" s="34"/>
      <c r="Q10" s="34"/>
      <c r="R10" s="34"/>
      <c r="S10" s="171"/>
      <c r="T10" s="23">
        <f t="shared" si="1"/>
        <v>0</v>
      </c>
    </row>
    <row r="11" spans="1:20" ht="128.25" customHeight="1" x14ac:dyDescent="0.2">
      <c r="A11" s="174" t="s">
        <v>49</v>
      </c>
      <c r="B11" s="36" t="s">
        <v>34</v>
      </c>
      <c r="C11" s="37" t="s">
        <v>35</v>
      </c>
      <c r="D11" s="38">
        <v>57</v>
      </c>
      <c r="E11" s="38">
        <v>53</v>
      </c>
      <c r="F11" s="26">
        <f t="shared" si="0"/>
        <v>110</v>
      </c>
      <c r="G11" s="39">
        <v>2</v>
      </c>
      <c r="H11" s="39">
        <v>5</v>
      </c>
      <c r="I11" s="39">
        <v>5</v>
      </c>
      <c r="J11" s="39">
        <v>5</v>
      </c>
      <c r="K11" s="40"/>
      <c r="L11" s="40"/>
      <c r="M11" s="40"/>
      <c r="N11" s="40"/>
      <c r="O11" s="39"/>
      <c r="P11" s="39"/>
      <c r="Q11" s="39"/>
      <c r="R11" s="41"/>
      <c r="S11" s="42" t="s">
        <v>50</v>
      </c>
      <c r="T11" s="23">
        <f t="shared" si="1"/>
        <v>17</v>
      </c>
    </row>
    <row r="12" spans="1:20" ht="15.75" customHeight="1" x14ac:dyDescent="0.2">
      <c r="A12" s="175"/>
      <c r="B12" s="36" t="s">
        <v>36</v>
      </c>
      <c r="C12" s="37" t="s">
        <v>23</v>
      </c>
      <c r="D12" s="39">
        <v>80</v>
      </c>
      <c r="E12" s="39">
        <v>0</v>
      </c>
      <c r="F12" s="21">
        <f t="shared" si="0"/>
        <v>80</v>
      </c>
      <c r="G12" s="39">
        <v>32</v>
      </c>
      <c r="H12" s="39">
        <v>28</v>
      </c>
      <c r="I12" s="39">
        <v>20</v>
      </c>
      <c r="J12" s="39">
        <v>0</v>
      </c>
      <c r="K12" s="40"/>
      <c r="L12" s="40"/>
      <c r="M12" s="40"/>
      <c r="N12" s="40"/>
      <c r="O12" s="39"/>
      <c r="P12" s="39"/>
      <c r="Q12" s="39"/>
      <c r="R12" s="41"/>
      <c r="S12" s="43" t="s">
        <v>51</v>
      </c>
      <c r="T12" s="23">
        <f t="shared" si="1"/>
        <v>80</v>
      </c>
    </row>
    <row r="13" spans="1:20" ht="15.75" customHeight="1" x14ac:dyDescent="0.2"/>
    <row r="14" spans="1:20" ht="15.75" customHeight="1" x14ac:dyDescent="0.2"/>
    <row r="15" spans="1:20" ht="15.75" customHeight="1" x14ac:dyDescent="0.2"/>
    <row r="16" spans="1:20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0">
    <mergeCell ref="A1:P1"/>
    <mergeCell ref="G2:R2"/>
    <mergeCell ref="S2:S5"/>
    <mergeCell ref="T2:T5"/>
    <mergeCell ref="G3:J3"/>
    <mergeCell ref="K3:N3"/>
    <mergeCell ref="O3:R3"/>
    <mergeCell ref="G5:R5"/>
    <mergeCell ref="Q1:S1"/>
    <mergeCell ref="S7:S8"/>
    <mergeCell ref="S9:S10"/>
    <mergeCell ref="A9:A10"/>
    <mergeCell ref="A11:A12"/>
    <mergeCell ref="A2:A5"/>
    <mergeCell ref="B2:B5"/>
    <mergeCell ref="C2:C5"/>
    <mergeCell ref="D2:D5"/>
    <mergeCell ref="E2:E5"/>
    <mergeCell ref="F2:F5"/>
    <mergeCell ref="A7:A8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</sheetPr>
  <dimension ref="A1:N1000"/>
  <sheetViews>
    <sheetView workbookViewId="0"/>
  </sheetViews>
  <sheetFormatPr baseColWidth="10" defaultColWidth="12.5703125" defaultRowHeight="15" customHeight="1" x14ac:dyDescent="0.2"/>
  <cols>
    <col min="1" max="1" width="17.28515625" customWidth="1"/>
    <col min="2" max="2" width="25.140625" customWidth="1"/>
    <col min="4" max="5" width="10.28515625" hidden="1" customWidth="1"/>
    <col min="6" max="6" width="15.140625" customWidth="1"/>
    <col min="7" max="7" width="12.5703125" hidden="1"/>
  </cols>
  <sheetData>
    <row r="1" spans="1:14" ht="18.75" x14ac:dyDescent="0.3">
      <c r="A1" s="205" t="s">
        <v>39</v>
      </c>
      <c r="B1" s="190"/>
      <c r="C1" s="190"/>
      <c r="D1" s="190"/>
      <c r="E1" s="190"/>
      <c r="F1" s="190"/>
      <c r="G1" s="191"/>
      <c r="H1" s="44"/>
      <c r="I1" s="2"/>
      <c r="J1" s="2"/>
      <c r="K1" s="2"/>
      <c r="L1" s="2"/>
      <c r="M1" s="2"/>
      <c r="N1" s="2"/>
    </row>
    <row r="2" spans="1:14" x14ac:dyDescent="0.25">
      <c r="A2" s="213" t="s">
        <v>0</v>
      </c>
      <c r="B2" s="206" t="s">
        <v>1</v>
      </c>
      <c r="C2" s="207" t="s">
        <v>2</v>
      </c>
      <c r="D2" s="208" t="s">
        <v>3</v>
      </c>
      <c r="E2" s="199"/>
      <c r="F2" s="199"/>
      <c r="G2" s="209"/>
      <c r="H2" s="210" t="s">
        <v>4</v>
      </c>
      <c r="I2" s="2"/>
      <c r="J2" s="2"/>
      <c r="K2" s="2"/>
      <c r="L2" s="2"/>
      <c r="M2" s="2"/>
      <c r="N2" s="2"/>
    </row>
    <row r="3" spans="1:14" ht="13.5" x14ac:dyDescent="0.25">
      <c r="A3" s="177"/>
      <c r="B3" s="180"/>
      <c r="C3" s="180"/>
      <c r="D3" s="211" t="s">
        <v>5</v>
      </c>
      <c r="E3" s="199"/>
      <c r="F3" s="199"/>
      <c r="G3" s="200"/>
      <c r="H3" s="180"/>
      <c r="I3" s="2"/>
      <c r="J3" s="2"/>
      <c r="K3" s="2"/>
      <c r="L3" s="2"/>
      <c r="M3" s="2"/>
      <c r="N3" s="2"/>
    </row>
    <row r="4" spans="1:14" ht="12.75" x14ac:dyDescent="0.2">
      <c r="A4" s="177"/>
      <c r="B4" s="180"/>
      <c r="C4" s="180"/>
      <c r="D4" s="45" t="s">
        <v>8</v>
      </c>
      <c r="E4" s="45" t="s">
        <v>9</v>
      </c>
      <c r="F4" s="45" t="s">
        <v>10</v>
      </c>
      <c r="G4" s="46" t="s">
        <v>11</v>
      </c>
      <c r="H4" s="180"/>
      <c r="I4" s="2"/>
      <c r="J4" s="2"/>
      <c r="K4" s="2"/>
      <c r="L4" s="2"/>
      <c r="M4" s="2"/>
      <c r="N4" s="2"/>
    </row>
    <row r="5" spans="1:14" ht="13.5" x14ac:dyDescent="0.25">
      <c r="A5" s="178"/>
      <c r="B5" s="181"/>
      <c r="C5" s="181"/>
      <c r="D5" s="212" t="s">
        <v>38</v>
      </c>
      <c r="E5" s="199"/>
      <c r="F5" s="199"/>
      <c r="G5" s="209"/>
      <c r="H5" s="181"/>
      <c r="I5" s="2"/>
      <c r="J5" s="2"/>
      <c r="K5" s="2"/>
      <c r="L5" s="2"/>
      <c r="M5" s="2"/>
      <c r="N5" s="2"/>
    </row>
    <row r="6" spans="1:14" ht="25.5" x14ac:dyDescent="0.2">
      <c r="A6" s="47" t="s">
        <v>20</v>
      </c>
      <c r="B6" s="48" t="s">
        <v>21</v>
      </c>
      <c r="C6" s="49" t="s">
        <v>22</v>
      </c>
      <c r="D6" s="50">
        <v>2</v>
      </c>
      <c r="E6" s="50">
        <v>2</v>
      </c>
      <c r="F6" s="50">
        <v>1</v>
      </c>
      <c r="G6" s="50">
        <v>1</v>
      </c>
      <c r="H6" s="51" t="s">
        <v>52</v>
      </c>
      <c r="I6" s="2"/>
      <c r="J6" s="2"/>
      <c r="K6" s="2"/>
      <c r="L6" s="2"/>
      <c r="M6" s="2"/>
      <c r="N6" s="2"/>
    </row>
    <row r="7" spans="1:14" ht="102" x14ac:dyDescent="0.2">
      <c r="A7" s="214" t="s">
        <v>44</v>
      </c>
      <c r="B7" s="52" t="s">
        <v>45</v>
      </c>
      <c r="C7" s="53" t="s">
        <v>23</v>
      </c>
      <c r="D7" s="54">
        <v>1</v>
      </c>
      <c r="E7" s="54">
        <v>2</v>
      </c>
      <c r="F7" s="54">
        <v>7</v>
      </c>
      <c r="G7" s="54">
        <v>4</v>
      </c>
      <c r="H7" s="217" t="s">
        <v>46</v>
      </c>
      <c r="I7" s="2"/>
      <c r="J7" s="2"/>
      <c r="K7" s="2"/>
      <c r="L7" s="2"/>
      <c r="M7" s="2"/>
      <c r="N7" s="2"/>
    </row>
    <row r="8" spans="1:14" ht="76.5" x14ac:dyDescent="0.2">
      <c r="A8" s="188"/>
      <c r="B8" s="52" t="s">
        <v>24</v>
      </c>
      <c r="C8" s="53" t="s">
        <v>25</v>
      </c>
      <c r="D8" s="54">
        <v>200</v>
      </c>
      <c r="E8" s="54">
        <v>2300</v>
      </c>
      <c r="F8" s="54">
        <v>2300</v>
      </c>
      <c r="G8" s="54">
        <v>2200</v>
      </c>
      <c r="H8" s="218"/>
      <c r="I8" s="2"/>
      <c r="J8" s="2"/>
      <c r="K8" s="2"/>
      <c r="L8" s="2"/>
      <c r="M8" s="2"/>
      <c r="N8" s="2"/>
    </row>
    <row r="9" spans="1:14" ht="62.25" customHeight="1" x14ac:dyDescent="0.2">
      <c r="A9" s="215" t="s">
        <v>26</v>
      </c>
      <c r="B9" s="55" t="s">
        <v>27</v>
      </c>
      <c r="C9" s="56" t="s">
        <v>22</v>
      </c>
      <c r="D9" s="57">
        <v>19</v>
      </c>
      <c r="E9" s="57">
        <v>19</v>
      </c>
      <c r="F9" s="57">
        <v>19</v>
      </c>
      <c r="G9" s="57">
        <v>19</v>
      </c>
      <c r="H9" s="217" t="s">
        <v>47</v>
      </c>
      <c r="I9" s="2"/>
      <c r="J9" s="2"/>
      <c r="K9" s="2"/>
      <c r="L9" s="2"/>
      <c r="M9" s="2"/>
      <c r="N9" s="2"/>
    </row>
    <row r="10" spans="1:14" ht="76.5" x14ac:dyDescent="0.2">
      <c r="A10" s="173"/>
      <c r="B10" s="58" t="s">
        <v>48</v>
      </c>
      <c r="C10" s="59" t="s">
        <v>22</v>
      </c>
      <c r="D10" s="60">
        <v>0</v>
      </c>
      <c r="E10" s="60">
        <v>0</v>
      </c>
      <c r="F10" s="60">
        <v>0</v>
      </c>
      <c r="G10" s="60">
        <v>0</v>
      </c>
      <c r="H10" s="219"/>
      <c r="I10" s="2"/>
      <c r="J10" s="2"/>
      <c r="K10" s="2"/>
      <c r="L10" s="2"/>
      <c r="M10" s="2"/>
      <c r="N10" s="2"/>
    </row>
    <row r="11" spans="1:14" ht="96.75" customHeight="1" x14ac:dyDescent="0.2">
      <c r="A11" s="216" t="s">
        <v>49</v>
      </c>
      <c r="B11" s="61" t="s">
        <v>34</v>
      </c>
      <c r="C11" s="62" t="s">
        <v>35</v>
      </c>
      <c r="D11" s="63">
        <v>2</v>
      </c>
      <c r="E11" s="63">
        <v>5</v>
      </c>
      <c r="F11" s="63">
        <v>5</v>
      </c>
      <c r="G11" s="63">
        <v>5</v>
      </c>
      <c r="H11" s="64" t="s">
        <v>50</v>
      </c>
      <c r="I11" s="2"/>
      <c r="J11" s="2"/>
      <c r="K11" s="2"/>
      <c r="L11" s="2"/>
      <c r="M11" s="2"/>
      <c r="N11" s="2"/>
    </row>
    <row r="12" spans="1:14" ht="63.75" x14ac:dyDescent="0.2">
      <c r="A12" s="175"/>
      <c r="B12" s="61" t="s">
        <v>36</v>
      </c>
      <c r="C12" s="62" t="s">
        <v>23</v>
      </c>
      <c r="D12" s="63">
        <v>32</v>
      </c>
      <c r="E12" s="63">
        <v>28</v>
      </c>
      <c r="F12" s="63">
        <v>20</v>
      </c>
      <c r="G12" s="63">
        <v>0</v>
      </c>
      <c r="H12" s="65" t="s">
        <v>51</v>
      </c>
      <c r="I12" s="2"/>
      <c r="J12" s="2"/>
      <c r="K12" s="2"/>
      <c r="L12" s="2"/>
      <c r="M12" s="2"/>
      <c r="N12" s="2"/>
    </row>
    <row r="13" spans="1:14" ht="12.7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2.75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12.7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12.75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2.75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2.75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2.75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2.7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12.75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12.75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12.7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2.7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2.75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ht="12.7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12.7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2.7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ht="12.75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ht="12.75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ht="12.75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ht="12.7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ht="12.7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ht="12.7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ht="12.7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ht="12.7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ht="12.7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ht="12.7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ht="12.7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2.7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ht="12.7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12.7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ht="12.7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ht="12.7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ht="12.7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ht="12.7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ht="12.7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ht="12.7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ht="12.7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ht="12.7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ht="12.7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ht="12.7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ht="12.7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ht="12.7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2.7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ht="12.7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ht="12.7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ht="12.7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ht="12.7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ht="12.7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ht="12.7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ht="12.7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ht="12.7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ht="12.7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ht="12.7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ht="12.7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ht="12.7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ht="12.7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ht="12.7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ht="12.7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ht="12.7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ht="12.7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ht="12.7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ht="12.7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ht="12.7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ht="12.7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ht="12.7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ht="12.7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ht="12.7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ht="12.7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ht="12.7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ht="12.7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ht="12.7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ht="12.7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ht="12.7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ht="12.7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ht="12.7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ht="12.7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ht="12.7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ht="12.7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ht="12.7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ht="12.7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ht="12.7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ht="12.7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ht="12.7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ht="12.7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ht="12.7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ht="12.7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ht="12.7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ht="12.7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ht="12.7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ht="12.7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ht="12.7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ht="12.7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ht="12.7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ht="12.7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ht="12.7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ht="12.7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ht="12.7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ht="12.7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ht="12.7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ht="12.7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ht="12.7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ht="12.7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ht="12.7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ht="12.7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ht="12.7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ht="12.7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ht="12.7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ht="12.7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ht="12.7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ht="12.7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ht="12.7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ht="12.7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ht="12.7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ht="12.7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ht="12.7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ht="12.7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ht="12.7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ht="12.7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ht="12.7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ht="12.7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ht="12.7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ht="12.7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ht="12.7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ht="12.7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ht="12.7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ht="12.7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ht="12.7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ht="12.7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ht="12.7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ht="12.7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ht="12.7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ht="12.7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ht="12.7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ht="12.7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ht="12.7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ht="12.7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ht="12.7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ht="12.7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ht="12.7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ht="12.7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ht="12.7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ht="12.7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ht="12.7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ht="12.7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ht="12.7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ht="12.7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ht="12.7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ht="12.7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ht="12.7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ht="12.7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ht="12.7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ht="12.7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ht="12.7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ht="12.7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ht="12.7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ht="12.7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ht="12.7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ht="12.7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ht="12.7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ht="12.7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ht="12.7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ht="12.7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ht="12.7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ht="12.7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ht="12.7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ht="12.7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ht="12.7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ht="12.7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ht="12.7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ht="12.7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ht="12.7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ht="12.7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ht="12.7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ht="12.7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ht="12.7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ht="12.7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ht="12.7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ht="12.7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ht="12.7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ht="12.7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ht="12.7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ht="12.7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ht="12.7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ht="12.7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ht="12.7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ht="12.7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ht="12.7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ht="12.7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1:14" ht="12.7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ht="12.7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1:14" ht="12.7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1:14" ht="12.7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1:14" ht="12.7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1:14" ht="12.7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1:14" ht="12.7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1:14" ht="12.7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1:14" ht="12.7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1:14" ht="12.7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1:14" ht="12.7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1:14" ht="12.7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1:14" ht="12.7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1:14" ht="12.7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1:14" ht="12.7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1:14" ht="12.7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1:14" ht="12.7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1:14" ht="12.7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1:14" ht="12.7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1:14" ht="12.7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1:14" ht="12.7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1:14" ht="12.7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1:14" ht="12.7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1:14" ht="12.7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1:14" ht="12.7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2.7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2.7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1:14" ht="12.7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2.7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1:14" ht="12.7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1:14" ht="12.7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1:14" ht="12.7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1:14" ht="12.7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1:14" ht="12.7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1:14" ht="12.7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1:14" ht="12.7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1:14" ht="12.7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1:14" ht="12.7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1:14" ht="12.7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1:14" ht="12.7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1:14" ht="12.7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1:14" ht="12.7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1:14" ht="12.7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1:14" ht="12.7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1:14" ht="12.7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1:14" ht="12.7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1:14" ht="12.7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1:14" ht="12.7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1:14" ht="12.7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1:14" ht="12.7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1:14" ht="12.7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1:14" ht="12.7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1:14" ht="12.7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1:14" ht="12.7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1:14" ht="12.7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1:14" ht="12.7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1:14" ht="12.7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1:14" ht="12.7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1:14" ht="12.7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1:14" ht="12.7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1:14" ht="12.7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1:14" ht="12.7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1:14" ht="12.7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1:14" ht="12.7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1:14" ht="12.7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1:14" ht="12.7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1:14" ht="12.7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1:14" ht="12.7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1:14" ht="12.7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1:14" ht="12.7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1:14" ht="12.7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1:14" ht="12.7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1:14" ht="12.7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1:14" ht="12.7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1:14" ht="12.7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1:14" ht="12.7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1:14" ht="12.7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1:14" ht="12.7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1:14" ht="12.7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1:14" ht="12.7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1:14" ht="12.7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1:14" ht="12.7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1:14" ht="12.7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1:14" ht="12.7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1:14" ht="12.7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1:14" ht="12.7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1:14" ht="12.7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1:14" ht="12.7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1:14" ht="12.7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1:14" ht="12.7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1:14" ht="12.7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ht="12.7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1:14" ht="12.7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1:14" ht="12.7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1:14" ht="12.7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1:14" ht="12.7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1:14" ht="12.7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1:14" ht="12.7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1:14" ht="12.7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1:14" ht="12.7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1:14" ht="12.7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1:14" ht="12.7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1:14" ht="12.7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1:14" ht="12.7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1:14" ht="12.7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1:14" ht="12.7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1:14" ht="12.7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1:14" ht="12.7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1:14" ht="12.7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1:14" ht="12.7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1:14" ht="12.7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1:14" ht="12.7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1:14" ht="12.7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1:14" ht="12.7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1:14" ht="12.7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1:14" ht="12.7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1:14" ht="12.7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1:14" ht="12.7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1:14" ht="12.7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1:14" ht="12.7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1:14" ht="12.7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1:14" ht="12.7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1:14" ht="12.7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1:14" ht="12.7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1:14" ht="12.7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1:14" ht="12.7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1:14" ht="12.7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1:14" ht="12.7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1:14" ht="12.7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1:14" ht="12.7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1:14" ht="12.7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1:14" ht="12.7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1:14" ht="12.7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1:14" ht="12.7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1:14" ht="12.7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1:14" ht="12.7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1:14" ht="12.7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1:14" ht="12.7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1:14" ht="12.7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1:14" ht="12.7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1:14" ht="12.7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1:14" ht="12.7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1:14" ht="12.7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1:14" ht="12.7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1:14" ht="12.7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1:14" ht="12.7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1:14" ht="12.7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1:14" ht="12.7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1:14" ht="12.7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1:14" ht="12.7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1:14" ht="12.7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1:14" ht="12.7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1:14" ht="12.7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1:14" ht="12.7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1:14" ht="12.7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1:14" ht="12.7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1:14" ht="12.7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1:14" ht="12.7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1:14" ht="12.7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1:14" ht="12.7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1:14" ht="12.7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1:14" ht="12.7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1:14" ht="12.7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1:14" ht="12.7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1:14" ht="12.7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1:14" ht="12.7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1:14" ht="12.7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1:14" ht="12.7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1:14" ht="12.7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1:14" ht="12.7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1:14" ht="12.7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1:14" ht="12.7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1:14" ht="12.7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1:14" ht="12.7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1:14" ht="12.7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1:14" ht="12.7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1:14" ht="12.7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1:14" ht="12.7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1:14" ht="12.7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1:14" ht="12.7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1:14" ht="12.7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1:14" ht="12.7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1:14" ht="12.7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1:14" ht="12.7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1:14" ht="12.7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1:14" ht="12.7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1:14" ht="12.7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1:14" ht="12.7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1:14" ht="12.7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1:14" ht="12.7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1:14" ht="12.7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1:14" ht="12.7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1:14" ht="12.7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1:14" ht="12.7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1:14" ht="12.7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1:14" ht="12.7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1:14" ht="12.7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1:14" ht="12.7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1:14" ht="12.7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1:14" ht="12.7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1:14" ht="12.7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1:14" ht="12.7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1:14" ht="12.7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1:14" ht="12.7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1:14" ht="12.7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1:14" ht="12.7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1:14" ht="12.7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1:14" ht="12.7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1:14" ht="12.7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1:14" ht="12.7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1:14" ht="12.7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1:14" ht="12.7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1:14" ht="12.7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1:14" ht="12.7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1:14" ht="12.7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1:14" ht="12.7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1:14" ht="12.7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1:14" ht="12.7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1:14" ht="12.7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1:14" ht="12.7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1:14" ht="12.7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1:14" ht="12.7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1:14" ht="12.7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1:14" ht="12.7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1:14" ht="12.7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1:14" ht="12.7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1:14" ht="12.7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1:14" ht="12.7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1:14" ht="12.7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1:14" ht="12.7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1:14" ht="12.7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1:14" ht="12.7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1:14" ht="12.7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1:14" ht="12.7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1:14" ht="12.7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1:14" ht="12.7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1:14" ht="12.7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1:14" ht="12.7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1:14" ht="12.7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1:14" ht="12.7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1:14" ht="12.7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1:14" ht="12.7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1:14" ht="12.7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1:14" ht="12.7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1:14" ht="12.7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1:14" ht="12.7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1:14" ht="12.7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1:14" ht="12.7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1:14" ht="12.7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1:14" ht="12.7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1:14" ht="12.7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1:14" ht="12.7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1:14" ht="12.7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1:14" ht="12.7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1:14" ht="12.7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1:14" ht="12.7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1:14" ht="12.7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1:14" ht="12.7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1:14" ht="12.7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1:14" ht="12.7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1:14" ht="12.7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1:14" ht="12.7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1:14" ht="12.7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1:14" ht="12.7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1:14" ht="12.7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1:14" ht="12.7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1:14" ht="12.7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1:14" ht="12.7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1:14" ht="12.7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1:14" ht="12.7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1:14" ht="12.7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1:14" ht="12.7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1:14" ht="12.7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1:14" ht="12.7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1:14" ht="12.7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1:14" ht="12.7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1:14" ht="12.7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1:14" ht="12.7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1:14" ht="12.7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1:14" ht="12.7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1:14" ht="12.7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1:14" ht="12.7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1:14" ht="12.7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1:14" ht="12.7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1:14" ht="12.7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1:14" ht="12.7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1:14" ht="12.7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1:14" ht="12.7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1:14" ht="12.7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1:14" ht="12.7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1:14" ht="12.7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1:14" ht="12.7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1:14" ht="12.7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1:14" ht="12.7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1:14" ht="12.7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1:14" ht="12.7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1:14" ht="12.7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1:14" ht="12.7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1:14" ht="12.7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1:14" ht="12.7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1:14" ht="12.7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1:14" ht="12.7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1:14" ht="12.7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1:14" ht="12.7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1:14" ht="12.7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1:14" ht="12.7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1:14" ht="12.7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1:14" ht="12.7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1:14" ht="12.7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1:14" ht="12.7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1:14" ht="12.7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1:14" ht="12.7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1:14" ht="12.7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1:14" ht="12.7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1:14" ht="12.7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1:14" ht="12.7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1:14" ht="12.7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1:14" ht="12.7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1:14" ht="12.7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1:14" ht="12.7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1:14" ht="12.7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1:14" ht="12.7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1:14" ht="12.7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1:14" ht="12.7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1:14" ht="12.7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1:14" ht="12.7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1:14" ht="12.7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1:14" ht="12.7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1:14" ht="12.7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1:14" ht="12.7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1:14" ht="12.7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1:14" ht="12.7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1:14" ht="12.7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1:14" ht="12.7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1:14" ht="12.7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1:14" ht="12.7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1:14" ht="12.7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1:14" ht="12.7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1:14" ht="12.7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1:14" ht="12.7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1:14" ht="12.7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1:14" ht="12.7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1:14" ht="12.7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spans="1:14" ht="12.7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spans="1:14" ht="12.7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spans="1:14" ht="12.7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spans="1:14" ht="12.7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spans="1:14" ht="12.7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spans="1:14" ht="12.7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spans="1:14" ht="12.7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spans="1:14" ht="12.7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spans="1:14" ht="12.7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spans="1:14" ht="12.7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spans="1:14" ht="12.7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spans="1:14" ht="12.7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spans="1:14" ht="12.7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spans="1:14" ht="12.7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spans="1:14" ht="12.7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spans="1:14" ht="12.7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spans="1:14" ht="12.7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spans="1:14" ht="12.7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spans="1:14" ht="12.7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spans="1:14" ht="12.7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spans="1:14" ht="12.7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spans="1:14" ht="12.7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spans="1:14" ht="12.7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spans="1:14" ht="12.7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spans="1:14" ht="12.7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spans="1:14" ht="12.7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spans="1:14" ht="12.7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spans="1:14" ht="12.7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spans="1:14" ht="12.7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spans="1:14" ht="12.7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spans="1:14" ht="12.7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spans="1:14" ht="12.7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spans="1:14" ht="12.7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spans="1:14" ht="12.7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spans="1:14" ht="12.7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spans="1:14" ht="12.7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spans="1:14" ht="12.7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spans="1:14" ht="12.7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spans="1:14" ht="12.7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spans="1:14" ht="12.7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spans="1:14" ht="12.7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spans="1:14" ht="12.7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spans="1:14" ht="12.7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ht="12.7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spans="1:14" ht="12.7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spans="1:14" ht="12.7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spans="1:14" ht="12.7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spans="1:14" ht="12.7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spans="1:14" ht="12.7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spans="1:14" ht="12.7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spans="1:14" ht="12.7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spans="1:14" ht="12.7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spans="1:14" ht="12.7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spans="1:14" ht="12.7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spans="1:14" ht="12.7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spans="1:14" ht="12.7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spans="1:14" ht="12.7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spans="1:14" ht="12.7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spans="1:14" ht="12.7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spans="1:14" ht="12.7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spans="1:14" ht="12.7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spans="1:14" ht="12.7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spans="1:14" ht="12.7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spans="1:14" ht="12.7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spans="1:14" ht="12.7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spans="1:14" ht="12.7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spans="1:14" ht="12.7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spans="1:14" ht="12.7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spans="1:14" ht="12.7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spans="1:14" ht="12.7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spans="1:14" ht="12.7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spans="1:14" ht="12.7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spans="1:14" ht="12.7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spans="1:14" ht="12.7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spans="1:14" ht="12.7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spans="1:14" ht="12.7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spans="1:14" ht="12.7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spans="1:14" ht="12.7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spans="1:14" ht="12.7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spans="1:14" ht="12.7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spans="1:14" ht="12.7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spans="1:14" ht="12.7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spans="1:14" ht="12.7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spans="1:14" ht="12.7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spans="1:14" ht="12.7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spans="1:14" ht="12.7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spans="1:14" ht="12.7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spans="1:14" ht="12.7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spans="1:14" ht="12.7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spans="1:14" ht="12.7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spans="1:14" ht="12.7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spans="1:14" ht="12.7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spans="1:14" ht="12.7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spans="1:14" ht="12.7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spans="1:14" ht="12.7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spans="1:14" ht="12.7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spans="1:14" ht="12.7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spans="1:14" ht="12.7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spans="1:14" ht="12.7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spans="1:14" ht="12.7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spans="1:14" ht="12.7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spans="1:14" ht="12.7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spans="1:14" ht="12.7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spans="1:14" ht="12.7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spans="1:14" ht="12.7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spans="1:14" ht="12.7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spans="1:14" ht="12.7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spans="1:14" ht="12.7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spans="1:14" ht="12.7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spans="1:14" ht="12.7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spans="1:14" ht="12.7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spans="1:14" ht="12.7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spans="1:14" ht="12.7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spans="1:14" ht="12.7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spans="1:14" ht="12.7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spans="1:14" ht="12.7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spans="1:14" ht="12.7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spans="1:14" ht="12.7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spans="1:14" ht="12.7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spans="1:14" ht="12.7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spans="1:14" ht="12.7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spans="1:14" ht="12.7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spans="1:14" ht="12.7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spans="1:14" ht="12.7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spans="1:14" ht="12.7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spans="1:14" ht="12.7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spans="1:14" ht="12.7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spans="1:14" ht="12.7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spans="1:14" ht="12.7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spans="1:14" ht="12.7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spans="1:14" ht="12.7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spans="1:14" ht="12.7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spans="1:14" ht="12.7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spans="1:14" ht="12.7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spans="1:14" ht="12.7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spans="1:14" ht="12.7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spans="1:14" ht="12.7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spans="1:14" ht="12.7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spans="1:14" ht="12.7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spans="1:14" ht="12.7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spans="1:14" ht="12.7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spans="1:14" ht="12.7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spans="1:14" ht="12.7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spans="1:14" ht="12.7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spans="1:14" ht="12.7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spans="1:14" ht="12.7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spans="1:14" ht="12.7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spans="1:14" ht="12.7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spans="1:14" ht="12.7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spans="1:14" ht="12.7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spans="1:14" ht="12.7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spans="1:14" ht="12.7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spans="1:14" ht="12.7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spans="1:14" ht="12.7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spans="1:14" ht="12.7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spans="1:14" ht="12.7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spans="1:14" ht="12.7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spans="1:14" ht="12.7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spans="1:14" ht="12.7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spans="1:14" ht="12.7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spans="1:14" ht="12.7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spans="1:14" ht="12.7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spans="1:14" ht="12.7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spans="1:14" ht="12.7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spans="1:14" ht="12.7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spans="1:14" ht="12.7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spans="1:14" ht="12.7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spans="1:14" ht="12.7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spans="1:14" ht="12.7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spans="1:14" ht="12.7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spans="1:14" ht="12.7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spans="1:14" ht="12.7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spans="1:14" ht="12.7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spans="1:14" ht="12.7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spans="1:14" ht="12.7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spans="1:14" ht="12.7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spans="1:14" ht="12.7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spans="1:14" ht="12.7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spans="1:14" ht="12.7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spans="1:14" ht="12.7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spans="1:14" ht="12.7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spans="1:14" ht="12.7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spans="1:14" ht="12.7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spans="1:14" ht="12.7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spans="1:14" ht="12.7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spans="1:14" ht="12.7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spans="1:14" ht="12.7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spans="1:14" ht="12.7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spans="1:14" ht="12.7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spans="1:14" ht="12.7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spans="1:14" ht="12.7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spans="1:14" ht="12.7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spans="1:14" ht="12.7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spans="1:14" ht="12.7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spans="1:14" ht="12.7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spans="1:14" ht="12.7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spans="1:14" ht="12.7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spans="1:14" ht="12.7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spans="1:14" ht="12.7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spans="1:14" ht="12.7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spans="1:14" ht="12.7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spans="1:14" ht="12.7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spans="1:14" ht="12.7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spans="1:14" ht="12.7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spans="1:14" ht="12.7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spans="1:14" ht="12.7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spans="1:14" ht="12.7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spans="1:14" ht="12.7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spans="1:14" ht="12.7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spans="1:14" ht="12.7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spans="1:14" ht="12.7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spans="1:14" ht="12.7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spans="1:14" ht="12.7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spans="1:14" ht="12.7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spans="1:14" ht="12.7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spans="1:14" ht="12.7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spans="1:14" ht="12.7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spans="1:14" ht="12.7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spans="1:14" ht="12.7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spans="1:14" ht="12.7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spans="1:14" ht="12.7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spans="1:14" ht="12.7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spans="1:14" ht="12.7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spans="1:14" ht="12.7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spans="1:14" ht="12.7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spans="1:14" ht="12.7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spans="1:14" ht="12.7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spans="1:14" ht="12.7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spans="1:14" ht="12.7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spans="1:14" ht="12.7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spans="1:14" ht="12.7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spans="1:14" ht="12.7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spans="1:14" ht="12.7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spans="1:14" ht="12.7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spans="1:14" ht="12.7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spans="1:14" ht="12.7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spans="1:14" ht="12.7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spans="1:14" ht="12.7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spans="1:14" ht="12.7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spans="1:14" ht="12.7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spans="1:14" ht="12.7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spans="1:14" ht="12.7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spans="1:14" ht="12.7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spans="1:14" ht="12.7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spans="1:14" ht="12.7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spans="1:14" ht="12.7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spans="1:14" ht="12.7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spans="1:14" ht="12.7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spans="1:14" ht="12.7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spans="1:14" ht="12.7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spans="1:14" ht="12.7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spans="1:14" ht="12.7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spans="1:14" ht="12.7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spans="1:14" ht="12.7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spans="1:14" ht="12.7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spans="1:14" ht="12.7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spans="1:14" ht="12.7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spans="1:14" ht="12.7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spans="1:14" ht="12.7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spans="1:14" ht="12.7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spans="1:14" ht="12.7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spans="1:14" ht="12.7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spans="1:14" ht="12.7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spans="1:14" ht="12.7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spans="1:14" ht="12.7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spans="1:14" ht="12.7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spans="1:14" ht="12.7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spans="1:14" ht="12.7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spans="1:14" ht="12.7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spans="1:14" ht="12.7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spans="1:14" ht="12.7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spans="1:14" ht="12.7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spans="1:14" ht="12.7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spans="1:14" ht="12.7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spans="1:14" ht="12.7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spans="1:14" ht="12.7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spans="1:14" ht="12.7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spans="1:14" ht="12.7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spans="1:14" ht="12.7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spans="1:14" ht="12.7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spans="1:14" ht="12.7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spans="1:14" ht="12.7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spans="1:14" ht="12.7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spans="1:14" ht="12.7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spans="1:14" ht="12.7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spans="1:14" ht="12.7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spans="1:14" ht="12.7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spans="1:14" ht="12.7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spans="1:14" ht="12.7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spans="1:14" ht="12.7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spans="1:14" ht="12.7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spans="1:14" ht="12.7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spans="1:14" ht="12.7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spans="1:14" ht="12.7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spans="1:14" ht="12.7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spans="1:14" ht="12.7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spans="1:14" ht="12.7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spans="1:14" ht="12.7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spans="1:14" ht="12.7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spans="1:14" ht="12.7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spans="1:14" ht="12.7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spans="1:14" ht="12.7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spans="1:14" ht="12.7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spans="1:14" ht="12.7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spans="1:14" ht="12.7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spans="1:14" ht="12.7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spans="1:14" ht="12.7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spans="1:14" ht="12.7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spans="1:14" ht="12.7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spans="1:14" ht="12.7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spans="1:14" ht="12.7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spans="1:14" ht="12.7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spans="1:14" ht="12.7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spans="1:14" ht="12.7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spans="1:14" ht="12.7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spans="1:14" ht="12.7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spans="1:14" ht="12.7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spans="1:14" ht="12.7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spans="1:14" ht="12.7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spans="1:14" ht="12.7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spans="1:14" ht="12.7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spans="1:14" ht="12.7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spans="1:14" ht="12.7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spans="1:14" ht="12.7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spans="1:14" ht="12.7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spans="1:14" ht="12.7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spans="1:14" ht="12.7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spans="1:14" ht="12.7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spans="1:14" ht="12.7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spans="1:14" ht="12.7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spans="1:14" ht="12.7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spans="1:14" ht="12.7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spans="1:14" ht="12.7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spans="1:14" ht="12.7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spans="1:14" ht="12.7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spans="1:14" ht="12.7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spans="1:14" ht="12.7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spans="1:14" ht="12.7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spans="1:14" ht="12.7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spans="1:14" ht="12.7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spans="1:14" ht="12.7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spans="1:14" ht="12.7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spans="1:14" ht="12.7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spans="1:14" ht="12.7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spans="1:14" ht="12.7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spans="1:14" ht="12.7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spans="1:14" ht="12.7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spans="1:14" ht="12.7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spans="1:14" ht="12.7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spans="1:14" ht="12.7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spans="1:14" ht="12.7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spans="1:14" ht="12.7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spans="1:14" ht="12.7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spans="1:14" ht="12.7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spans="1:14" ht="12.7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spans="1:14" ht="12.7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spans="1:14" ht="12.7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spans="1:14" ht="12.7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spans="1:14" ht="12.7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spans="1:14" ht="12.7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spans="1:14" ht="12.7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spans="1:14" ht="12.7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spans="1:14" ht="12.7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spans="1:14" ht="12.7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spans="1:14" ht="12.7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spans="1:14" ht="12.7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spans="1:14" ht="12.7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spans="1:14" ht="12.7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spans="1:14" ht="12.7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spans="1:14" ht="12.7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spans="1:14" ht="12.7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spans="1:14" ht="12.7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spans="1:14" ht="12.7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spans="1:14" ht="12.7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spans="1:14" ht="12.7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spans="1:14" ht="12.7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spans="1:14" ht="12.7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spans="1:14" ht="12.7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spans="1:14" ht="12.7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spans="1:14" ht="12.7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spans="1:14" ht="12.7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spans="1:14" ht="12.7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spans="1:14" ht="12.7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spans="1:14" ht="12.7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spans="1:14" ht="12.7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spans="1:14" ht="12.7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spans="1:14" ht="12.7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spans="1:14" ht="12.7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spans="1:14" ht="12.7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spans="1:14" ht="12.7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spans="1:14" ht="12.7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spans="1:14" ht="12.7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spans="1:14" ht="12.7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spans="1:14" ht="12.7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spans="1:14" ht="12.7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spans="1:14" ht="12.7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spans="1:14" ht="12.7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spans="1:14" ht="12.7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spans="1:14" ht="12.7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spans="1:14" ht="12.7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spans="1:14" ht="12.7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spans="1:14" ht="12.7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spans="1:14" ht="12.7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spans="1:14" ht="12.7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spans="1:14" ht="12.7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spans="1:14" ht="12.7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spans="1:14" ht="12.7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spans="1:14" ht="12.7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spans="1:14" ht="12.7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spans="1:14" ht="12.7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spans="1:14" ht="12.7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spans="1:14" ht="12.7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spans="1:14" ht="12.7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spans="1:14" ht="12.7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spans="1:14" ht="12.7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spans="1:14" ht="12.7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spans="1:14" ht="12.7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spans="1:14" ht="12.7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spans="1:14" ht="12.7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spans="1:14" ht="12.7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spans="1:14" ht="12.7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spans="1:14" ht="12.7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spans="1:14" ht="12.7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spans="1:14" ht="12.7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spans="1:14" ht="12.7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spans="1:14" ht="12.7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spans="1:14" ht="12.7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spans="1:14" ht="12.7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spans="1:14" ht="12.7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spans="1:14" ht="12.7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spans="1:14" ht="12.7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spans="1:14" ht="12.7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spans="1:14" ht="12.7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spans="1:14" ht="12.7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spans="1:14" ht="12.7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spans="1:14" ht="12.7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spans="1:14" ht="12.7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spans="1:14" ht="12.7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spans="1:14" ht="12.7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spans="1:14" ht="12.7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spans="1:14" ht="12.7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spans="1:14" ht="12.7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spans="1:14" ht="12.7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spans="1:14" ht="12.7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spans="1:14" ht="12.7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spans="1:14" ht="12.7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spans="1:14" ht="12.7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spans="1:14" ht="12.7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spans="1:14" ht="12.7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spans="1:14" ht="12.7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spans="1:14" ht="12.7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spans="1:14" ht="12.7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spans="1:14" ht="12.7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spans="1:14" ht="12.7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spans="1:14" ht="12.75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spans="1:14" ht="12.75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spans="1:14" ht="12.75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</sheetData>
  <mergeCells count="13">
    <mergeCell ref="A7:A8"/>
    <mergeCell ref="A9:A10"/>
    <mergeCell ref="A11:A12"/>
    <mergeCell ref="H7:H8"/>
    <mergeCell ref="H9:H10"/>
    <mergeCell ref="A1:G1"/>
    <mergeCell ref="B2:B5"/>
    <mergeCell ref="C2:C5"/>
    <mergeCell ref="D2:G2"/>
    <mergeCell ref="H2:H5"/>
    <mergeCell ref="D3:G3"/>
    <mergeCell ref="D5:G5"/>
    <mergeCell ref="A2:A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METAS FÍSICAS FEBRERO 2026</vt:lpstr>
      <vt:lpstr>Hoja 3</vt:lpstr>
      <vt:lpstr>Hoja 4</vt:lpstr>
      <vt:lpstr>Hoja 2</vt:lpstr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Alvarez</dc:creator>
  <cp:lastModifiedBy>YESENIA MAGALY GARCIA TIU</cp:lastModifiedBy>
  <cp:lastPrinted>2026-03-06T21:05:54Z</cp:lastPrinted>
  <dcterms:created xsi:type="dcterms:W3CDTF">2023-01-30T17:23:55Z</dcterms:created>
  <dcterms:modified xsi:type="dcterms:W3CDTF">2026-03-06T21:14:48Z</dcterms:modified>
</cp:coreProperties>
</file>